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" windowWidth="19440" windowHeight="11580"/>
  </bookViews>
  <sheets>
    <sheet name="SAC - Juro Fixo+CDI" sheetId="9" r:id="rId1"/>
  </sheets>
  <calcPr calcId="145621"/>
</workbook>
</file>

<file path=xl/calcChain.xml><?xml version="1.0" encoding="utf-8"?>
<calcChain xmlns="http://schemas.openxmlformats.org/spreadsheetml/2006/main">
  <c r="AC7" i="9" l="1"/>
  <c r="S10" i="9"/>
  <c r="O10" i="9"/>
  <c r="P10" i="9" s="1"/>
  <c r="O11" i="9" s="1"/>
  <c r="P11" i="9" s="1"/>
  <c r="O12" i="9" s="1"/>
  <c r="P12" i="9" s="1"/>
  <c r="O13" i="9" s="1"/>
  <c r="P13" i="9" s="1"/>
  <c r="O14" i="9" s="1"/>
  <c r="P14" i="9" s="1"/>
  <c r="O15" i="9" s="1"/>
  <c r="P15" i="9" s="1"/>
  <c r="O16" i="9" s="1"/>
  <c r="P16" i="9" s="1"/>
  <c r="O17" i="9" s="1"/>
  <c r="P17" i="9" s="1"/>
  <c r="O18" i="9" s="1"/>
  <c r="P18" i="9" s="1"/>
  <c r="O19" i="9" s="1"/>
  <c r="P19" i="9" s="1"/>
  <c r="O20" i="9" s="1"/>
  <c r="P20" i="9" s="1"/>
  <c r="O21" i="9" s="1"/>
  <c r="P21" i="9" s="1"/>
  <c r="O22" i="9" s="1"/>
  <c r="P22" i="9" s="1"/>
  <c r="O23" i="9" s="1"/>
  <c r="P23" i="9" s="1"/>
  <c r="O24" i="9" s="1"/>
  <c r="P24" i="9" s="1"/>
  <c r="O25" i="9" s="1"/>
  <c r="P25" i="9" s="1"/>
  <c r="O26" i="9" s="1"/>
  <c r="P26" i="9" s="1"/>
  <c r="O27" i="9" s="1"/>
  <c r="P27" i="9" s="1"/>
  <c r="O28" i="9" s="1"/>
  <c r="P28" i="9" s="1"/>
  <c r="O29" i="9" s="1"/>
  <c r="P29" i="9" s="1"/>
  <c r="O30" i="9" s="1"/>
  <c r="P30" i="9" s="1"/>
  <c r="O31" i="9" s="1"/>
  <c r="P31" i="9" s="1"/>
  <c r="O32" i="9" s="1"/>
  <c r="P32" i="9" s="1"/>
  <c r="O33" i="9" s="1"/>
  <c r="P33" i="9" s="1"/>
  <c r="O34" i="9" s="1"/>
  <c r="P34" i="9" s="1"/>
  <c r="O35" i="9" s="1"/>
  <c r="P35" i="9" s="1"/>
  <c r="O36" i="9" s="1"/>
  <c r="P36" i="9" s="1"/>
  <c r="O37" i="9" s="1"/>
  <c r="P37" i="9" s="1"/>
  <c r="P38" i="9" s="1"/>
  <c r="P7" i="9"/>
  <c r="C10" i="9"/>
  <c r="I10" i="9" s="1"/>
  <c r="C7" i="9"/>
  <c r="C3" i="9"/>
  <c r="G10" i="9" s="1"/>
  <c r="J10" i="9" s="1"/>
  <c r="K10" i="9" s="1"/>
  <c r="L10" i="9" s="1"/>
  <c r="AB10" i="9" l="1"/>
  <c r="AC10" i="9" s="1"/>
  <c r="AB11" i="9" s="1"/>
  <c r="AC11" i="9" s="1"/>
  <c r="AB12" i="9" s="1"/>
  <c r="AC12" i="9" s="1"/>
  <c r="AF10" i="9"/>
  <c r="AG10" i="9" s="1"/>
  <c r="AJ10" i="9" s="1"/>
  <c r="V10" i="9"/>
  <c r="AI11" i="9"/>
  <c r="AF11" i="9"/>
  <c r="AG11" i="9" s="1"/>
  <c r="AI10" i="9"/>
  <c r="AK10" i="9" s="1"/>
  <c r="AL10" i="9" s="1"/>
  <c r="V11" i="9"/>
  <c r="V13" i="9"/>
  <c r="V15" i="9"/>
  <c r="V17" i="9"/>
  <c r="V19" i="9"/>
  <c r="V21" i="9"/>
  <c r="V23" i="9"/>
  <c r="V25" i="9"/>
  <c r="V27" i="9"/>
  <c r="V29" i="9"/>
  <c r="V31" i="9"/>
  <c r="V33" i="9"/>
  <c r="V35" i="9"/>
  <c r="V37" i="9"/>
  <c r="V12" i="9"/>
  <c r="V14" i="9"/>
  <c r="V16" i="9"/>
  <c r="V18" i="9"/>
  <c r="V20" i="9"/>
  <c r="V22" i="9"/>
  <c r="V24" i="9"/>
  <c r="V26" i="9"/>
  <c r="V28" i="9"/>
  <c r="V30" i="9"/>
  <c r="V32" i="9"/>
  <c r="V34" i="9"/>
  <c r="V36" i="9"/>
  <c r="B11" i="9"/>
  <c r="C11" i="9" s="1"/>
  <c r="F11" i="9"/>
  <c r="G11" i="9" s="1"/>
  <c r="J11" i="9" s="1"/>
  <c r="T10" i="9"/>
  <c r="AB13" i="9" l="1"/>
  <c r="AC13" i="9" s="1"/>
  <c r="AI12" i="9"/>
  <c r="AJ11" i="9"/>
  <c r="AK11" i="9" s="1"/>
  <c r="AL11" i="9" s="1"/>
  <c r="AF12" i="9"/>
  <c r="AG12" i="9" s="1"/>
  <c r="S11" i="9"/>
  <c r="T11" i="9" s="1"/>
  <c r="W10" i="9"/>
  <c r="X10" i="9" s="1"/>
  <c r="Y10" i="9" s="1"/>
  <c r="B12" i="9"/>
  <c r="C12" i="9" s="1"/>
  <c r="I11" i="9"/>
  <c r="K11" i="9" s="1"/>
  <c r="L11" i="9" s="1"/>
  <c r="F12" i="9"/>
  <c r="G12" i="9" s="1"/>
  <c r="AB14" i="9" l="1"/>
  <c r="AC14" i="9" s="1"/>
  <c r="AI13" i="9"/>
  <c r="AJ12" i="9"/>
  <c r="AK12" i="9" s="1"/>
  <c r="AL12" i="9" s="1"/>
  <c r="AF13" i="9"/>
  <c r="AG13" i="9" s="1"/>
  <c r="S12" i="9"/>
  <c r="T12" i="9" s="1"/>
  <c r="W11" i="9"/>
  <c r="X11" i="9" s="1"/>
  <c r="Y11" i="9" s="1"/>
  <c r="B13" i="9"/>
  <c r="I12" i="9"/>
  <c r="F13" i="9"/>
  <c r="G13" i="9" s="1"/>
  <c r="J12" i="9"/>
  <c r="C13" i="9"/>
  <c r="AB15" i="9" l="1"/>
  <c r="AC15" i="9" s="1"/>
  <c r="AI14" i="9"/>
  <c r="AJ13" i="9"/>
  <c r="AK13" i="9" s="1"/>
  <c r="AL13" i="9" s="1"/>
  <c r="AF14" i="9"/>
  <c r="AG14" i="9" s="1"/>
  <c r="S13" i="9"/>
  <c r="T13" i="9" s="1"/>
  <c r="W12" i="9"/>
  <c r="X12" i="9" s="1"/>
  <c r="Y12" i="9" s="1"/>
  <c r="K12" i="9"/>
  <c r="L12" i="9" s="1"/>
  <c r="F14" i="9"/>
  <c r="G14" i="9" s="1"/>
  <c r="J13" i="9"/>
  <c r="B14" i="9"/>
  <c r="C14" i="9" s="1"/>
  <c r="I13" i="9"/>
  <c r="K13" i="9" l="1"/>
  <c r="L13" i="9" s="1"/>
  <c r="AB16" i="9"/>
  <c r="AC16" i="9" s="1"/>
  <c r="AI15" i="9"/>
  <c r="AJ14" i="9"/>
  <c r="AK14" i="9" s="1"/>
  <c r="AL14" i="9" s="1"/>
  <c r="AF15" i="9"/>
  <c r="AG15" i="9" s="1"/>
  <c r="S14" i="9"/>
  <c r="T14" i="9" s="1"/>
  <c r="W13" i="9"/>
  <c r="X13" i="9" s="1"/>
  <c r="Y13" i="9" s="1"/>
  <c r="B15" i="9"/>
  <c r="C15" i="9" s="1"/>
  <c r="I14" i="9"/>
  <c r="F15" i="9"/>
  <c r="G15" i="9" s="1"/>
  <c r="J14" i="9"/>
  <c r="AB17" i="9" l="1"/>
  <c r="AC17" i="9" s="1"/>
  <c r="AI16" i="9"/>
  <c r="AJ15" i="9"/>
  <c r="AK15" i="9" s="1"/>
  <c r="AL15" i="9" s="1"/>
  <c r="AF16" i="9"/>
  <c r="AG16" i="9" s="1"/>
  <c r="S15" i="9"/>
  <c r="T15" i="9" s="1"/>
  <c r="W14" i="9"/>
  <c r="X14" i="9" s="1"/>
  <c r="Y14" i="9" s="1"/>
  <c r="K14" i="9"/>
  <c r="L14" i="9" s="1"/>
  <c r="B16" i="9"/>
  <c r="C16" i="9" s="1"/>
  <c r="I15" i="9"/>
  <c r="F16" i="9"/>
  <c r="G16" i="9" s="1"/>
  <c r="J15" i="9"/>
  <c r="AB18" i="9" l="1"/>
  <c r="AC18" i="9" s="1"/>
  <c r="AI17" i="9"/>
  <c r="AJ16" i="9"/>
  <c r="AK16" i="9" s="1"/>
  <c r="AL16" i="9" s="1"/>
  <c r="AF17" i="9"/>
  <c r="AG17" i="9" s="1"/>
  <c r="S16" i="9"/>
  <c r="T16" i="9" s="1"/>
  <c r="W15" i="9"/>
  <c r="X15" i="9" s="1"/>
  <c r="Y15" i="9"/>
  <c r="K15" i="9"/>
  <c r="L15" i="9" s="1"/>
  <c r="F17" i="9"/>
  <c r="G17" i="9" s="1"/>
  <c r="J16" i="9"/>
  <c r="B17" i="9"/>
  <c r="C17" i="9" s="1"/>
  <c r="I16" i="9"/>
  <c r="AJ17" i="9" l="1"/>
  <c r="AK17" i="9" s="1"/>
  <c r="AL17" i="9" s="1"/>
  <c r="AF18" i="9"/>
  <c r="AG18" i="9" s="1"/>
  <c r="AB19" i="9"/>
  <c r="AC19" i="9" s="1"/>
  <c r="AI18" i="9"/>
  <c r="S17" i="9"/>
  <c r="T17" i="9" s="1"/>
  <c r="W16" i="9"/>
  <c r="X16" i="9" s="1"/>
  <c r="Y16" i="9" s="1"/>
  <c r="K16" i="9"/>
  <c r="L16" i="9" s="1"/>
  <c r="B18" i="9"/>
  <c r="C18" i="9" s="1"/>
  <c r="I17" i="9"/>
  <c r="F18" i="9"/>
  <c r="G18" i="9" s="1"/>
  <c r="J17" i="9"/>
  <c r="AB20" i="9" l="1"/>
  <c r="AC20" i="9" s="1"/>
  <c r="AI19" i="9"/>
  <c r="AJ18" i="9"/>
  <c r="AK18" i="9" s="1"/>
  <c r="AL18" i="9" s="1"/>
  <c r="AF19" i="9"/>
  <c r="AG19" i="9" s="1"/>
  <c r="S18" i="9"/>
  <c r="T18" i="9" s="1"/>
  <c r="W17" i="9"/>
  <c r="X17" i="9" s="1"/>
  <c r="Y17" i="9"/>
  <c r="K17" i="9"/>
  <c r="L17" i="9" s="1"/>
  <c r="F19" i="9"/>
  <c r="G19" i="9" s="1"/>
  <c r="J18" i="9"/>
  <c r="B19" i="9"/>
  <c r="C19" i="9" s="1"/>
  <c r="I18" i="9"/>
  <c r="AJ19" i="9" l="1"/>
  <c r="AK19" i="9" s="1"/>
  <c r="AL19" i="9" s="1"/>
  <c r="AF20" i="9"/>
  <c r="AG20" i="9" s="1"/>
  <c r="AB21" i="9"/>
  <c r="AC21" i="9" s="1"/>
  <c r="AI20" i="9"/>
  <c r="S19" i="9"/>
  <c r="T19" i="9" s="1"/>
  <c r="W18" i="9"/>
  <c r="X18" i="9" s="1"/>
  <c r="Y18" i="9"/>
  <c r="K18" i="9"/>
  <c r="L18" i="9" s="1"/>
  <c r="F20" i="9"/>
  <c r="G20" i="9" s="1"/>
  <c r="J19" i="9"/>
  <c r="B20" i="9"/>
  <c r="C20" i="9" s="1"/>
  <c r="B21" i="9" s="1"/>
  <c r="C21" i="9" s="1"/>
  <c r="I19" i="9"/>
  <c r="AI21" i="9" l="1"/>
  <c r="AB22" i="9"/>
  <c r="AC22" i="9" s="1"/>
  <c r="AJ20" i="9"/>
  <c r="AK20" i="9" s="1"/>
  <c r="AL20" i="9" s="1"/>
  <c r="AF21" i="9"/>
  <c r="AG21" i="9" s="1"/>
  <c r="S20" i="9"/>
  <c r="T20" i="9" s="1"/>
  <c r="W19" i="9"/>
  <c r="X19" i="9" s="1"/>
  <c r="Y19" i="9" s="1"/>
  <c r="K19" i="9"/>
  <c r="L19" i="9" s="1"/>
  <c r="I20" i="9"/>
  <c r="F21" i="9"/>
  <c r="G21" i="9" s="1"/>
  <c r="J20" i="9"/>
  <c r="B22" i="9"/>
  <c r="C22" i="9" s="1"/>
  <c r="I21" i="9"/>
  <c r="AJ21" i="9" l="1"/>
  <c r="AK21" i="9" s="1"/>
  <c r="AL21" i="9" s="1"/>
  <c r="AF22" i="9"/>
  <c r="AG22" i="9" s="1"/>
  <c r="AB23" i="9"/>
  <c r="AC23" i="9" s="1"/>
  <c r="AI22" i="9"/>
  <c r="S21" i="9"/>
  <c r="T21" i="9" s="1"/>
  <c r="W20" i="9"/>
  <c r="X20" i="9" s="1"/>
  <c r="Y20" i="9" s="1"/>
  <c r="K20" i="9"/>
  <c r="L20" i="9" s="1"/>
  <c r="F22" i="9"/>
  <c r="G22" i="9" s="1"/>
  <c r="J21" i="9"/>
  <c r="K21" i="9" s="1"/>
  <c r="B23" i="9"/>
  <c r="C23" i="9" s="1"/>
  <c r="I23" i="9" s="1"/>
  <c r="I22" i="9"/>
  <c r="AB24" i="9" l="1"/>
  <c r="AC24" i="9" s="1"/>
  <c r="AI23" i="9"/>
  <c r="AJ22" i="9"/>
  <c r="AK22" i="9" s="1"/>
  <c r="AL22" i="9" s="1"/>
  <c r="AF23" i="9"/>
  <c r="AG23" i="9" s="1"/>
  <c r="S22" i="9"/>
  <c r="T22" i="9" s="1"/>
  <c r="W21" i="9"/>
  <c r="X21" i="9" s="1"/>
  <c r="Y21" i="9" s="1"/>
  <c r="L21" i="9"/>
  <c r="F23" i="9"/>
  <c r="G23" i="9" s="1"/>
  <c r="J22" i="9"/>
  <c r="K22" i="9" s="1"/>
  <c r="B24" i="9"/>
  <c r="C24" i="9" s="1"/>
  <c r="AI24" i="9" l="1"/>
  <c r="AB25" i="9"/>
  <c r="AC25" i="9" s="1"/>
  <c r="AF24" i="9"/>
  <c r="AG24" i="9" s="1"/>
  <c r="AJ23" i="9"/>
  <c r="AK23" i="9" s="1"/>
  <c r="AL23" i="9" s="1"/>
  <c r="S23" i="9"/>
  <c r="T23" i="9" s="1"/>
  <c r="W22" i="9"/>
  <c r="X22" i="9" s="1"/>
  <c r="Y22" i="9" s="1"/>
  <c r="L22" i="9"/>
  <c r="F24" i="9"/>
  <c r="G24" i="9" s="1"/>
  <c r="J23" i="9"/>
  <c r="K23" i="9" s="1"/>
  <c r="B25" i="9"/>
  <c r="C25" i="9" s="1"/>
  <c r="I24" i="9"/>
  <c r="AF25" i="9" l="1"/>
  <c r="AG25" i="9" s="1"/>
  <c r="AJ24" i="9"/>
  <c r="AK24" i="9" s="1"/>
  <c r="AL24" i="9" s="1"/>
  <c r="AB26" i="9"/>
  <c r="AC26" i="9" s="1"/>
  <c r="AI25" i="9"/>
  <c r="S24" i="9"/>
  <c r="T24" i="9" s="1"/>
  <c r="W23" i="9"/>
  <c r="X23" i="9" s="1"/>
  <c r="Y23" i="9" s="1"/>
  <c r="L23" i="9"/>
  <c r="F25" i="9"/>
  <c r="G25" i="9" s="1"/>
  <c r="J24" i="9"/>
  <c r="K24" i="9" s="1"/>
  <c r="B26" i="9"/>
  <c r="C26" i="9" s="1"/>
  <c r="I25" i="9"/>
  <c r="AB27" i="9" l="1"/>
  <c r="AC27" i="9" s="1"/>
  <c r="AI26" i="9"/>
  <c r="AF26" i="9"/>
  <c r="AG26" i="9" s="1"/>
  <c r="AJ25" i="9"/>
  <c r="AK25" i="9" s="1"/>
  <c r="AL25" i="9" s="1"/>
  <c r="S25" i="9"/>
  <c r="T25" i="9" s="1"/>
  <c r="W24" i="9"/>
  <c r="X24" i="9" s="1"/>
  <c r="Y24" i="9" s="1"/>
  <c r="L24" i="9"/>
  <c r="K25" i="9"/>
  <c r="F26" i="9"/>
  <c r="G26" i="9" s="1"/>
  <c r="J25" i="9"/>
  <c r="B27" i="9"/>
  <c r="C27" i="9" s="1"/>
  <c r="I26" i="9"/>
  <c r="AF27" i="9" l="1"/>
  <c r="AG27" i="9" s="1"/>
  <c r="AJ26" i="9"/>
  <c r="AK26" i="9" s="1"/>
  <c r="AL26" i="9" s="1"/>
  <c r="AI27" i="9"/>
  <c r="AB28" i="9"/>
  <c r="AC28" i="9" s="1"/>
  <c r="S26" i="9"/>
  <c r="T26" i="9" s="1"/>
  <c r="W25" i="9"/>
  <c r="X25" i="9" s="1"/>
  <c r="Y25" i="9" s="1"/>
  <c r="L25" i="9"/>
  <c r="F27" i="9"/>
  <c r="G27" i="9" s="1"/>
  <c r="J26" i="9"/>
  <c r="K26" i="9" s="1"/>
  <c r="B28" i="9"/>
  <c r="C28" i="9" s="1"/>
  <c r="I27" i="9"/>
  <c r="AB29" i="9" l="1"/>
  <c r="AC29" i="9" s="1"/>
  <c r="AI28" i="9"/>
  <c r="AF28" i="9"/>
  <c r="AG28" i="9" s="1"/>
  <c r="AJ27" i="9"/>
  <c r="AK27" i="9" s="1"/>
  <c r="AL27" i="9" s="1"/>
  <c r="S27" i="9"/>
  <c r="T27" i="9" s="1"/>
  <c r="W26" i="9"/>
  <c r="X26" i="9" s="1"/>
  <c r="Y26" i="9" s="1"/>
  <c r="L26" i="9"/>
  <c r="F28" i="9"/>
  <c r="G28" i="9" s="1"/>
  <c r="J27" i="9"/>
  <c r="K27" i="9" s="1"/>
  <c r="L27" i="9" s="1"/>
  <c r="B29" i="9"/>
  <c r="C29" i="9" s="1"/>
  <c r="I28" i="9"/>
  <c r="AB30" i="9" l="1"/>
  <c r="AC30" i="9" s="1"/>
  <c r="AI29" i="9"/>
  <c r="AF29" i="9"/>
  <c r="AG29" i="9" s="1"/>
  <c r="AJ28" i="9"/>
  <c r="AK28" i="9" s="1"/>
  <c r="AL28" i="9" s="1"/>
  <c r="S28" i="9"/>
  <c r="T28" i="9" s="1"/>
  <c r="W27" i="9"/>
  <c r="X27" i="9" s="1"/>
  <c r="Y27" i="9" s="1"/>
  <c r="F29" i="9"/>
  <c r="G29" i="9" s="1"/>
  <c r="J28" i="9"/>
  <c r="K28" i="9" s="1"/>
  <c r="L28" i="9" s="1"/>
  <c r="B30" i="9"/>
  <c r="C30" i="9" s="1"/>
  <c r="I29" i="9"/>
  <c r="AB31" i="9" l="1"/>
  <c r="AC31" i="9" s="1"/>
  <c r="AI30" i="9"/>
  <c r="AF30" i="9"/>
  <c r="AG30" i="9" s="1"/>
  <c r="AJ29" i="9"/>
  <c r="AK29" i="9" s="1"/>
  <c r="AL29" i="9" s="1"/>
  <c r="S29" i="9"/>
  <c r="T29" i="9" s="1"/>
  <c r="W28" i="9"/>
  <c r="X28" i="9" s="1"/>
  <c r="Y28" i="9" s="1"/>
  <c r="F30" i="9"/>
  <c r="G30" i="9" s="1"/>
  <c r="J29" i="9"/>
  <c r="K29" i="9" s="1"/>
  <c r="L29" i="9" s="1"/>
  <c r="B31" i="9"/>
  <c r="C31" i="9" s="1"/>
  <c r="I30" i="9"/>
  <c r="AB32" i="9" l="1"/>
  <c r="AC32" i="9" s="1"/>
  <c r="AI31" i="9"/>
  <c r="AJ30" i="9"/>
  <c r="AK30" i="9" s="1"/>
  <c r="AL30" i="9" s="1"/>
  <c r="AF31" i="9"/>
  <c r="AG31" i="9" s="1"/>
  <c r="S30" i="9"/>
  <c r="T30" i="9" s="1"/>
  <c r="W29" i="9"/>
  <c r="X29" i="9" s="1"/>
  <c r="Y29" i="9" s="1"/>
  <c r="F31" i="9"/>
  <c r="G31" i="9" s="1"/>
  <c r="J30" i="9"/>
  <c r="K30" i="9" s="1"/>
  <c r="L30" i="9" s="1"/>
  <c r="B32" i="9"/>
  <c r="C32" i="9" s="1"/>
  <c r="I31" i="9"/>
  <c r="AB33" i="9" l="1"/>
  <c r="AC33" i="9" s="1"/>
  <c r="AI32" i="9"/>
  <c r="AJ31" i="9"/>
  <c r="AK31" i="9" s="1"/>
  <c r="AL31" i="9" s="1"/>
  <c r="AF32" i="9"/>
  <c r="AG32" i="9" s="1"/>
  <c r="S31" i="9"/>
  <c r="T31" i="9" s="1"/>
  <c r="W30" i="9"/>
  <c r="X30" i="9" s="1"/>
  <c r="Y30" i="9" s="1"/>
  <c r="F32" i="9"/>
  <c r="G32" i="9" s="1"/>
  <c r="J31" i="9"/>
  <c r="K31" i="9" s="1"/>
  <c r="L31" i="9" s="1"/>
  <c r="B33" i="9"/>
  <c r="C33" i="9" s="1"/>
  <c r="I32" i="9"/>
  <c r="AB34" i="9" l="1"/>
  <c r="AC34" i="9" s="1"/>
  <c r="AI33" i="9"/>
  <c r="AJ32" i="9"/>
  <c r="AK32" i="9" s="1"/>
  <c r="AL32" i="9" s="1"/>
  <c r="AF33" i="9"/>
  <c r="AG33" i="9" s="1"/>
  <c r="S32" i="9"/>
  <c r="T32" i="9" s="1"/>
  <c r="W31" i="9"/>
  <c r="X31" i="9" s="1"/>
  <c r="Y31" i="9" s="1"/>
  <c r="F33" i="9"/>
  <c r="G33" i="9" s="1"/>
  <c r="J32" i="9"/>
  <c r="K32" i="9" s="1"/>
  <c r="L32" i="9" s="1"/>
  <c r="B34" i="9"/>
  <c r="C34" i="9" s="1"/>
  <c r="I33" i="9"/>
  <c r="AB35" i="9" l="1"/>
  <c r="AC35" i="9" s="1"/>
  <c r="AI34" i="9"/>
  <c r="AJ33" i="9"/>
  <c r="AK33" i="9" s="1"/>
  <c r="AL33" i="9" s="1"/>
  <c r="AF34" i="9"/>
  <c r="AG34" i="9" s="1"/>
  <c r="S33" i="9"/>
  <c r="T33" i="9" s="1"/>
  <c r="W32" i="9"/>
  <c r="X32" i="9" s="1"/>
  <c r="Y32" i="9" s="1"/>
  <c r="F34" i="9"/>
  <c r="G34" i="9" s="1"/>
  <c r="J33" i="9"/>
  <c r="K33" i="9" s="1"/>
  <c r="L33" i="9" s="1"/>
  <c r="B35" i="9"/>
  <c r="C35" i="9" s="1"/>
  <c r="I34" i="9"/>
  <c r="AB36" i="9" l="1"/>
  <c r="AC36" i="9" s="1"/>
  <c r="AI35" i="9"/>
  <c r="AJ34" i="9"/>
  <c r="AK34" i="9" s="1"/>
  <c r="AL34" i="9" s="1"/>
  <c r="AF35" i="9"/>
  <c r="AG35" i="9" s="1"/>
  <c r="S34" i="9"/>
  <c r="T34" i="9" s="1"/>
  <c r="W33" i="9"/>
  <c r="X33" i="9" s="1"/>
  <c r="Y33" i="9" s="1"/>
  <c r="F35" i="9"/>
  <c r="G35" i="9" s="1"/>
  <c r="J34" i="9"/>
  <c r="K34" i="9" s="1"/>
  <c r="L34" i="9" s="1"/>
  <c r="B36" i="9"/>
  <c r="C36" i="9" s="1"/>
  <c r="I35" i="9"/>
  <c r="AB37" i="9" l="1"/>
  <c r="AC37" i="9" s="1"/>
  <c r="AB38" i="9" s="1"/>
  <c r="AC38" i="9" s="1"/>
  <c r="AI36" i="9"/>
  <c r="AJ35" i="9"/>
  <c r="AK35" i="9" s="1"/>
  <c r="AL35" i="9" s="1"/>
  <c r="AF36" i="9"/>
  <c r="AG36" i="9" s="1"/>
  <c r="S35" i="9"/>
  <c r="T35" i="9" s="1"/>
  <c r="W34" i="9"/>
  <c r="X34" i="9" s="1"/>
  <c r="Y34" i="9" s="1"/>
  <c r="F36" i="9"/>
  <c r="G36" i="9" s="1"/>
  <c r="J35" i="9"/>
  <c r="K35" i="9" s="1"/>
  <c r="L35" i="9" s="1"/>
  <c r="B37" i="9"/>
  <c r="C37" i="9" s="1"/>
  <c r="I36" i="9"/>
  <c r="AB39" i="9" l="1"/>
  <c r="AC39" i="9" s="1"/>
  <c r="AI38" i="9"/>
  <c r="AI37" i="9"/>
  <c r="AJ36" i="9"/>
  <c r="AK36" i="9" s="1"/>
  <c r="AL36" i="9" s="1"/>
  <c r="AF37" i="9"/>
  <c r="AG37" i="9" s="1"/>
  <c r="AF38" i="9" s="1"/>
  <c r="AG38" i="9" s="1"/>
  <c r="S36" i="9"/>
  <c r="T36" i="9" s="1"/>
  <c r="W35" i="9"/>
  <c r="X35" i="9" s="1"/>
  <c r="Y35" i="9" s="1"/>
  <c r="F37" i="9"/>
  <c r="G37" i="9" s="1"/>
  <c r="J36" i="9"/>
  <c r="K36" i="9" s="1"/>
  <c r="L36" i="9" s="1"/>
  <c r="B38" i="9"/>
  <c r="C38" i="9" s="1"/>
  <c r="I37" i="9"/>
  <c r="AF39" i="9" l="1"/>
  <c r="AG39" i="9" s="1"/>
  <c r="AJ38" i="9"/>
  <c r="AK38" i="9"/>
  <c r="AC40" i="9"/>
  <c r="AI39" i="9"/>
  <c r="AJ37" i="9"/>
  <c r="AK37" i="9" s="1"/>
  <c r="AL37" i="9" s="1"/>
  <c r="S37" i="9"/>
  <c r="T37" i="9" s="1"/>
  <c r="W36" i="9"/>
  <c r="X36" i="9" s="1"/>
  <c r="Y36" i="9" s="1"/>
  <c r="F38" i="9"/>
  <c r="G38" i="9" s="1"/>
  <c r="J37" i="9"/>
  <c r="K37" i="9" s="1"/>
  <c r="L37" i="9" s="1"/>
  <c r="B39" i="9"/>
  <c r="C39" i="9" s="1"/>
  <c r="I38" i="9"/>
  <c r="AG40" i="9" l="1"/>
  <c r="AG41" i="9" s="1"/>
  <c r="AJ39" i="9"/>
  <c r="AK39" i="9" s="1"/>
  <c r="AL38" i="9"/>
  <c r="T38" i="9"/>
  <c r="T39" i="9" s="1"/>
  <c r="W37" i="9"/>
  <c r="X37" i="9" s="1"/>
  <c r="Y37" i="9" s="1"/>
  <c r="F39" i="9"/>
  <c r="G39" i="9" s="1"/>
  <c r="J38" i="9"/>
  <c r="K38" i="9" s="1"/>
  <c r="L38" i="9" s="1"/>
  <c r="B40" i="9"/>
  <c r="C40" i="9" s="1"/>
  <c r="I39" i="9"/>
  <c r="AL39" i="9" l="1"/>
  <c r="F40" i="9"/>
  <c r="G40" i="9" s="1"/>
  <c r="J39" i="9"/>
  <c r="K39" i="9" s="1"/>
  <c r="L39" i="9" s="1"/>
  <c r="B41" i="9"/>
  <c r="C41" i="9" s="1"/>
  <c r="I40" i="9"/>
  <c r="F41" i="9" l="1"/>
  <c r="G41" i="9" s="1"/>
  <c r="J40" i="9"/>
  <c r="K40" i="9" s="1"/>
  <c r="L40" i="9" s="1"/>
  <c r="B42" i="9"/>
  <c r="C42" i="9" s="1"/>
  <c r="I41" i="9"/>
  <c r="F42" i="9" l="1"/>
  <c r="G42" i="9" s="1"/>
  <c r="J41" i="9"/>
  <c r="K41" i="9" s="1"/>
  <c r="L41" i="9" s="1"/>
  <c r="B43" i="9"/>
  <c r="C43" i="9" s="1"/>
  <c r="I42" i="9"/>
  <c r="F43" i="9" l="1"/>
  <c r="G43" i="9" s="1"/>
  <c r="J42" i="9"/>
  <c r="K42" i="9"/>
  <c r="L42" i="9" s="1"/>
  <c r="I43" i="9"/>
  <c r="C44" i="9"/>
  <c r="G44" i="9" l="1"/>
  <c r="G45" i="9" s="1"/>
  <c r="J43" i="9"/>
  <c r="K43" i="9" s="1"/>
  <c r="L43" i="9" s="1"/>
</calcChain>
</file>

<file path=xl/sharedStrings.xml><?xml version="1.0" encoding="utf-8"?>
<sst xmlns="http://schemas.openxmlformats.org/spreadsheetml/2006/main" count="56" uniqueCount="21">
  <si>
    <t>Fórmula</t>
  </si>
  <si>
    <t>Valor Base</t>
  </si>
  <si>
    <t>E606ICC.VlrCal</t>
  </si>
  <si>
    <t>Vencimento</t>
  </si>
  <si>
    <t>Data Inicial</t>
  </si>
  <si>
    <t>Dias</t>
  </si>
  <si>
    <t>Índice Diário</t>
  </si>
  <si>
    <t>&lt;&lt;== (POTÊNCIA((1 + (0,3674 / 100)); (1/30)) - 1)</t>
  </si>
  <si>
    <t>Campos que influenciam diretamente:</t>
  </si>
  <si>
    <t>&lt;&lt;== F606CAC &gt; Itens de Cálculo &gt; campo "Valor"</t>
  </si>
  <si>
    <t>Amortização</t>
  </si>
  <si>
    <t>E606CCR.SomDap = 'N', E606ICC.VlrCal&gt;0, E606ICC.TipCal=P, E606CAC.DiaAno=N, E606ICC.ConDif=S</t>
  </si>
  <si>
    <t>Total</t>
  </si>
  <si>
    <t>CDI</t>
  </si>
  <si>
    <t>Juros</t>
  </si>
  <si>
    <t>Acumulado</t>
  </si>
  <si>
    <t>Juros Fixos</t>
  </si>
  <si>
    <t>Detalhes</t>
  </si>
  <si>
    <t>Índices CDI</t>
  </si>
  <si>
    <t>Fórmula CDI</t>
  </si>
  <si>
    <t>&lt;&lt;== ((((5.000,00 * 1,00045513) -5.000,00) * 100) / 100) ou ((((ValorBase * ÍndiceCDI) -ValorBase) * 100) /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</si>
</sst>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"/>
    <numFmt numFmtId="165" formatCode="0.000000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quotePrefix="1" applyNumberFormat="1" applyFont="1"/>
    <xf numFmtId="165" fontId="1" fillId="0" borderId="0" xfId="0" applyNumberFormat="1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14" fontId="1" fillId="0" borderId="3" xfId="0" applyNumberFormat="1" applyFont="1" applyBorder="1"/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1" fontId="1" fillId="0" borderId="8" xfId="0" applyNumberFormat="1" applyFont="1" applyBorder="1"/>
    <xf numFmtId="0" fontId="1" fillId="0" borderId="2" xfId="0" applyFont="1" applyBorder="1"/>
    <xf numFmtId="164" fontId="1" fillId="0" borderId="3" xfId="0" applyNumberFormat="1" applyFont="1" applyBorder="1"/>
    <xf numFmtId="0" fontId="1" fillId="0" borderId="4" xfId="0" applyFont="1" applyBorder="1"/>
    <xf numFmtId="4" fontId="1" fillId="0" borderId="0" xfId="0" applyNumberFormat="1" applyFont="1" applyBorder="1"/>
    <xf numFmtId="164" fontId="1" fillId="0" borderId="5" xfId="0" applyNumberFormat="1" applyFont="1" applyBorder="1"/>
    <xf numFmtId="164" fontId="1" fillId="0" borderId="0" xfId="0" applyNumberFormat="1" applyFont="1" applyBorder="1"/>
    <xf numFmtId="164" fontId="1" fillId="0" borderId="7" xfId="0" applyNumberFormat="1" applyFont="1" applyBorder="1"/>
    <xf numFmtId="164" fontId="2" fillId="0" borderId="8" xfId="0" applyNumberFormat="1" applyFont="1" applyBorder="1"/>
    <xf numFmtId="0" fontId="1" fillId="0" borderId="0" xfId="0" applyFont="1" applyBorder="1"/>
    <xf numFmtId="164" fontId="2" fillId="0" borderId="0" xfId="0" applyNumberFormat="1" applyFont="1" applyBorder="1"/>
    <xf numFmtId="0" fontId="1" fillId="0" borderId="0" xfId="0" applyFont="1" applyBorder="1" applyAlignment="1">
      <alignment horizontal="right"/>
    </xf>
    <xf numFmtId="1" fontId="1" fillId="0" borderId="0" xfId="0" quotePrefix="1" applyNumberFormat="1" applyFont="1" applyBorder="1"/>
    <xf numFmtId="14" fontId="1" fillId="0" borderId="0" xfId="0" applyNumberFormat="1" applyFont="1" applyBorder="1"/>
    <xf numFmtId="1" fontId="1" fillId="0" borderId="0" xfId="0" applyNumberFormat="1" applyFont="1" applyBorder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31749</xdr:colOff>
      <xdr:row>6</xdr:row>
      <xdr:rowOff>10582</xdr:rowOff>
    </xdr:from>
    <xdr:to>
      <xdr:col>62</xdr:col>
      <xdr:colOff>63499</xdr:colOff>
      <xdr:row>17</xdr:row>
      <xdr:rowOff>29187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80916" y="963082"/>
          <a:ext cx="5556250" cy="1764855"/>
        </a:xfrm>
        <a:prstGeom prst="rect">
          <a:avLst/>
        </a:prstGeom>
      </xdr:spPr>
    </xdr:pic>
    <xdr:clientData/>
  </xdr:twoCellAnchor>
  <xdr:twoCellAnchor editAs="oneCell">
    <xdr:from>
      <xdr:col>38</xdr:col>
      <xdr:colOff>592666</xdr:colOff>
      <xdr:row>0</xdr:row>
      <xdr:rowOff>0</xdr:rowOff>
    </xdr:from>
    <xdr:to>
      <xdr:col>45</xdr:col>
      <xdr:colOff>571500</xdr:colOff>
      <xdr:row>38</xdr:row>
      <xdr:rowOff>28088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34333" y="0"/>
          <a:ext cx="4275667" cy="6060588"/>
        </a:xfrm>
        <a:prstGeom prst="rect">
          <a:avLst/>
        </a:prstGeom>
      </xdr:spPr>
    </xdr:pic>
    <xdr:clientData/>
  </xdr:twoCellAnchor>
  <xdr:twoCellAnchor editAs="oneCell">
    <xdr:from>
      <xdr:col>46</xdr:col>
      <xdr:colOff>10582</xdr:colOff>
      <xdr:row>0</xdr:row>
      <xdr:rowOff>21166</xdr:rowOff>
    </xdr:from>
    <xdr:to>
      <xdr:col>52</xdr:col>
      <xdr:colOff>584725</xdr:colOff>
      <xdr:row>38</xdr:row>
      <xdr:rowOff>26761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262915" y="21166"/>
          <a:ext cx="4257143" cy="6038095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1</xdr:row>
      <xdr:rowOff>0</xdr:rowOff>
    </xdr:from>
    <xdr:to>
      <xdr:col>58</xdr:col>
      <xdr:colOff>283215</xdr:colOff>
      <xdr:row>5</xdr:row>
      <xdr:rowOff>41190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49167" y="158750"/>
          <a:ext cx="3352381" cy="676190"/>
        </a:xfrm>
        <a:prstGeom prst="rect">
          <a:avLst/>
        </a:prstGeom>
      </xdr:spPr>
    </xdr:pic>
    <xdr:clientData/>
  </xdr:twoCellAnchor>
  <xdr:twoCellAnchor editAs="oneCell">
    <xdr:from>
      <xdr:col>39</xdr:col>
      <xdr:colOff>1</xdr:colOff>
      <xdr:row>41</xdr:row>
      <xdr:rowOff>1</xdr:rowOff>
    </xdr:from>
    <xdr:to>
      <xdr:col>45</xdr:col>
      <xdr:colOff>603251</xdr:colOff>
      <xdr:row>56</xdr:row>
      <xdr:rowOff>5283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955501" y="6508751"/>
          <a:ext cx="4286250" cy="2418282"/>
        </a:xfrm>
        <a:prstGeom prst="rect">
          <a:avLst/>
        </a:prstGeom>
      </xdr:spPr>
    </xdr:pic>
    <xdr:clientData/>
  </xdr:twoCellAnchor>
  <xdr:twoCellAnchor editAs="oneCell">
    <xdr:from>
      <xdr:col>46</xdr:col>
      <xdr:colOff>1</xdr:colOff>
      <xdr:row>41</xdr:row>
      <xdr:rowOff>0</xdr:rowOff>
    </xdr:from>
    <xdr:to>
      <xdr:col>52</xdr:col>
      <xdr:colOff>10585</xdr:colOff>
      <xdr:row>70</xdr:row>
      <xdr:rowOff>27154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252334" y="6508750"/>
          <a:ext cx="3693584" cy="4662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0" zoomScaleNormal="90" workbookViewId="0">
      <selection activeCell="BF23" sqref="BF23"/>
    </sheetView>
  </sheetViews>
  <sheetFormatPr defaultRowHeight="12.75" x14ac:dyDescent="0.2"/>
  <cols>
    <col min="1" max="1" width="3.140625" style="1" customWidth="1"/>
    <col min="2" max="2" width="15.140625" style="1" customWidth="1"/>
    <col min="3" max="3" width="15.140625" style="2" customWidth="1"/>
    <col min="4" max="4" width="1.85546875" style="2" customWidth="1"/>
    <col min="5" max="5" width="3.140625" style="1" customWidth="1"/>
    <col min="6" max="7" width="15.140625" style="1" customWidth="1"/>
    <col min="8" max="8" width="1.85546875" style="1" customWidth="1"/>
    <col min="9" max="11" width="10.42578125" style="1" bestFit="1" customWidth="1"/>
    <col min="12" max="12" width="11.42578125" style="1" bestFit="1" customWidth="1"/>
    <col min="13" max="13" width="5.5703125" style="1" customWidth="1"/>
    <col min="14" max="14" width="3.140625" style="1" customWidth="1"/>
    <col min="15" max="15" width="15.140625" style="1" customWidth="1"/>
    <col min="16" max="16" width="15.140625" style="2" customWidth="1"/>
    <col min="17" max="17" width="1.85546875" style="1" customWidth="1"/>
    <col min="18" max="18" width="9.140625" style="1"/>
    <col min="19" max="20" width="13.5703125" style="1" bestFit="1" customWidth="1"/>
    <col min="21" max="21" width="1.85546875" style="1" customWidth="1"/>
    <col min="22" max="24" width="11.42578125" style="1" bestFit="1" customWidth="1"/>
    <col min="25" max="25" width="12.42578125" style="1" bestFit="1" customWidth="1"/>
    <col min="26" max="26" width="5.5703125" style="1" customWidth="1"/>
    <col min="27" max="27" width="3.140625" style="1" customWidth="1"/>
    <col min="28" max="28" width="15.140625" style="1" customWidth="1"/>
    <col min="29" max="29" width="15.140625" style="2" customWidth="1"/>
    <col min="30" max="30" width="1.85546875" style="1" customWidth="1"/>
    <col min="31" max="31" width="9.140625" style="1"/>
    <col min="32" max="33" width="13.5703125" style="1" bestFit="1" customWidth="1"/>
    <col min="34" max="34" width="1.85546875" style="1" customWidth="1"/>
    <col min="35" max="37" width="11.42578125" style="1" bestFit="1" customWidth="1"/>
    <col min="38" max="38" width="12.42578125" style="1" bestFit="1" customWidth="1"/>
    <col min="39" max="16384" width="9.140625" style="1"/>
  </cols>
  <sheetData>
    <row r="1" spans="1:38" x14ac:dyDescent="0.2">
      <c r="B1" s="1" t="s">
        <v>8</v>
      </c>
      <c r="F1" s="27" t="s">
        <v>11</v>
      </c>
      <c r="G1" s="27"/>
      <c r="H1" s="27"/>
      <c r="I1" s="27"/>
      <c r="J1" s="27"/>
      <c r="K1" s="27"/>
      <c r="L1" s="27"/>
      <c r="M1" s="27"/>
      <c r="N1" s="27"/>
      <c r="O1" s="27"/>
      <c r="P1" s="27"/>
      <c r="AC1" s="1"/>
    </row>
    <row r="2" spans="1:38" x14ac:dyDescent="0.2">
      <c r="B2" s="3" t="s">
        <v>2</v>
      </c>
      <c r="C2" s="1">
        <v>0.3674</v>
      </c>
      <c r="E2" s="4"/>
      <c r="F2" s="28" t="s">
        <v>9</v>
      </c>
      <c r="G2" s="27"/>
      <c r="H2" s="27"/>
      <c r="I2" s="27"/>
      <c r="J2" s="27"/>
      <c r="K2" s="27"/>
      <c r="L2" s="27"/>
      <c r="M2" s="27"/>
      <c r="N2" s="27"/>
      <c r="O2" s="27"/>
      <c r="P2" s="27"/>
      <c r="AC2" s="1"/>
    </row>
    <row r="3" spans="1:38" x14ac:dyDescent="0.2">
      <c r="B3" s="3" t="s">
        <v>6</v>
      </c>
      <c r="C3" s="5">
        <f>(POWER((1 + (C2 / 100)), (1/30)) - 1)</f>
        <v>1.2224971680341312E-4</v>
      </c>
      <c r="E3" s="4"/>
      <c r="F3" s="28" t="s">
        <v>7</v>
      </c>
      <c r="G3" s="27"/>
      <c r="H3" s="27"/>
      <c r="I3" s="27"/>
      <c r="J3" s="27"/>
      <c r="K3" s="27"/>
      <c r="L3" s="27"/>
      <c r="M3" s="27"/>
      <c r="N3" s="27"/>
      <c r="O3" s="27"/>
      <c r="P3" s="27"/>
      <c r="AC3" s="1"/>
    </row>
    <row r="4" spans="1:38" x14ac:dyDescent="0.2">
      <c r="B4" s="3" t="s">
        <v>19</v>
      </c>
      <c r="C4" s="5"/>
      <c r="E4" s="4"/>
      <c r="F4" s="28" t="s">
        <v>20</v>
      </c>
      <c r="G4" s="28"/>
      <c r="H4" s="28"/>
      <c r="I4" s="28"/>
      <c r="J4" s="28"/>
      <c r="K4" s="28"/>
      <c r="L4" s="28"/>
      <c r="M4" s="28"/>
      <c r="N4" s="28"/>
      <c r="O4" s="28"/>
      <c r="P4" s="28"/>
      <c r="AC4" s="1"/>
    </row>
    <row r="5" spans="1:38" x14ac:dyDescent="0.2">
      <c r="B5" s="3" t="s">
        <v>4</v>
      </c>
      <c r="C5" s="6">
        <v>42815</v>
      </c>
      <c r="D5" s="24"/>
      <c r="O5" s="1" t="s">
        <v>10</v>
      </c>
      <c r="P5" s="1">
        <v>1000</v>
      </c>
      <c r="AB5" s="1" t="s">
        <v>10</v>
      </c>
      <c r="AC5" s="1">
        <v>1000</v>
      </c>
    </row>
    <row r="6" spans="1:38" x14ac:dyDescent="0.2">
      <c r="A6" s="7"/>
      <c r="B6" s="8" t="s">
        <v>3</v>
      </c>
      <c r="C6" s="9">
        <v>42849</v>
      </c>
      <c r="N6" s="7"/>
      <c r="O6" s="8" t="s">
        <v>3</v>
      </c>
      <c r="P6" s="9">
        <v>42877</v>
      </c>
      <c r="R6" s="21"/>
      <c r="S6" s="23"/>
      <c r="T6" s="25"/>
      <c r="AA6" s="7"/>
      <c r="AB6" s="8" t="s">
        <v>3</v>
      </c>
      <c r="AC6" s="9">
        <v>42907</v>
      </c>
      <c r="AE6" s="21"/>
      <c r="AF6" s="23"/>
      <c r="AG6" s="25"/>
    </row>
    <row r="7" spans="1:38" x14ac:dyDescent="0.2">
      <c r="A7" s="10"/>
      <c r="B7" s="11" t="s">
        <v>5</v>
      </c>
      <c r="C7" s="12">
        <f>C6-C5</f>
        <v>34</v>
      </c>
      <c r="N7" s="10"/>
      <c r="O7" s="11" t="s">
        <v>5</v>
      </c>
      <c r="P7" s="12">
        <f>P6-C6</f>
        <v>28</v>
      </c>
      <c r="R7" s="21"/>
      <c r="S7" s="23"/>
      <c r="T7" s="26"/>
      <c r="AA7" s="10"/>
      <c r="AB7" s="11" t="s">
        <v>5</v>
      </c>
      <c r="AC7" s="12">
        <f>AC6-P6</f>
        <v>30</v>
      </c>
      <c r="AE7" s="21"/>
      <c r="AF7" s="23"/>
      <c r="AG7" s="26"/>
    </row>
    <row r="8" spans="1:38" x14ac:dyDescent="0.2">
      <c r="A8" s="33" t="s">
        <v>13</v>
      </c>
      <c r="B8" s="34"/>
      <c r="C8" s="35"/>
      <c r="E8" s="33" t="s">
        <v>16</v>
      </c>
      <c r="F8" s="34"/>
      <c r="G8" s="35"/>
      <c r="I8" s="32" t="s">
        <v>17</v>
      </c>
      <c r="J8" s="32"/>
      <c r="K8" s="32"/>
      <c r="L8" s="32"/>
      <c r="N8" s="33" t="s">
        <v>13</v>
      </c>
      <c r="O8" s="34"/>
      <c r="P8" s="35"/>
      <c r="R8" s="33" t="s">
        <v>16</v>
      </c>
      <c r="S8" s="34"/>
      <c r="T8" s="35"/>
      <c r="V8" s="32" t="s">
        <v>17</v>
      </c>
      <c r="W8" s="32"/>
      <c r="X8" s="32"/>
      <c r="Y8" s="32"/>
      <c r="AA8" s="29" t="s">
        <v>13</v>
      </c>
      <c r="AB8" s="30"/>
      <c r="AC8" s="31"/>
      <c r="AE8" s="29" t="s">
        <v>16</v>
      </c>
      <c r="AF8" s="30"/>
      <c r="AG8" s="31"/>
      <c r="AI8" s="32" t="s">
        <v>17</v>
      </c>
      <c r="AJ8" s="32"/>
      <c r="AK8" s="32"/>
      <c r="AL8" s="32"/>
    </row>
    <row r="9" spans="1:38" x14ac:dyDescent="0.2">
      <c r="A9" s="7"/>
      <c r="B9" s="13" t="s">
        <v>1</v>
      </c>
      <c r="C9" s="14" t="s">
        <v>0</v>
      </c>
      <c r="E9" s="7"/>
      <c r="F9" s="13" t="s">
        <v>1</v>
      </c>
      <c r="G9" s="14" t="s">
        <v>0</v>
      </c>
      <c r="I9" s="3" t="s">
        <v>13</v>
      </c>
      <c r="J9" s="3" t="s">
        <v>14</v>
      </c>
      <c r="K9" s="3" t="s">
        <v>12</v>
      </c>
      <c r="L9" s="3" t="s">
        <v>15</v>
      </c>
      <c r="N9" s="7"/>
      <c r="O9" s="13" t="s">
        <v>1</v>
      </c>
      <c r="P9" s="14" t="s">
        <v>0</v>
      </c>
      <c r="R9" s="7"/>
      <c r="S9" s="13" t="s">
        <v>1</v>
      </c>
      <c r="T9" s="14" t="s">
        <v>0</v>
      </c>
      <c r="V9" s="3" t="s">
        <v>13</v>
      </c>
      <c r="W9" s="3" t="s">
        <v>14</v>
      </c>
      <c r="X9" s="3" t="s">
        <v>12</v>
      </c>
      <c r="Y9" s="3" t="s">
        <v>15</v>
      </c>
      <c r="AA9" s="7"/>
      <c r="AB9" s="13" t="s">
        <v>1</v>
      </c>
      <c r="AC9" s="14" t="s">
        <v>0</v>
      </c>
      <c r="AE9" s="7"/>
      <c r="AF9" s="13" t="s">
        <v>1</v>
      </c>
      <c r="AG9" s="14" t="s">
        <v>0</v>
      </c>
      <c r="AI9" s="3" t="s">
        <v>13</v>
      </c>
      <c r="AJ9" s="3" t="s">
        <v>14</v>
      </c>
      <c r="AK9" s="3" t="s">
        <v>12</v>
      </c>
      <c r="AL9" s="3" t="s">
        <v>15</v>
      </c>
    </row>
    <row r="10" spans="1:38" x14ac:dyDescent="0.2">
      <c r="A10" s="15">
        <v>1</v>
      </c>
      <c r="B10" s="16">
        <v>5000</v>
      </c>
      <c r="C10" s="17">
        <f>((((B10 * C48) - B10) * 100) / 100)+B10</f>
        <v>5002.2806500000006</v>
      </c>
      <c r="E10" s="15">
        <v>1</v>
      </c>
      <c r="F10" s="16">
        <v>5000</v>
      </c>
      <c r="G10" s="17">
        <f>(F10*$C$3)+F10</f>
        <v>5000.6112485840167</v>
      </c>
      <c r="I10" s="2">
        <f t="shared" ref="I10:I43" si="0">C10-B10</f>
        <v>2.2806500000006054</v>
      </c>
      <c r="J10" s="2">
        <f t="shared" ref="J10:J43" si="1">G10-F10</f>
        <v>0.611248584016721</v>
      </c>
      <c r="K10" s="2">
        <f>J10+I10</f>
        <v>2.8918985840173264</v>
      </c>
      <c r="L10" s="2">
        <f>K10</f>
        <v>2.8918985840173264</v>
      </c>
      <c r="N10" s="15">
        <v>1</v>
      </c>
      <c r="O10" s="16">
        <f>B10-P5</f>
        <v>4000</v>
      </c>
      <c r="P10" s="17">
        <f>((((O10 * P48) - O10) * 100) / 100)+O10</f>
        <v>4001.8283999999999</v>
      </c>
      <c r="R10" s="15">
        <v>1</v>
      </c>
      <c r="S10" s="16">
        <f>B10-P5</f>
        <v>4000</v>
      </c>
      <c r="T10" s="17">
        <f>(S10*$C$3)+S10</f>
        <v>4000.4889988672135</v>
      </c>
      <c r="V10" s="2">
        <f t="shared" ref="V10:V37" si="2">P10-O10</f>
        <v>1.8283999999998741</v>
      </c>
      <c r="W10" s="2">
        <f t="shared" ref="W10:W37" si="3">T10-S10</f>
        <v>0.48899886721346775</v>
      </c>
      <c r="X10" s="2">
        <f>W10+V10</f>
        <v>2.3173988672133419</v>
      </c>
      <c r="Y10" s="2">
        <f>X10</f>
        <v>2.3173988672133419</v>
      </c>
      <c r="AA10" s="15">
        <v>1</v>
      </c>
      <c r="AB10" s="16">
        <f>O10-AC5</f>
        <v>3000</v>
      </c>
      <c r="AC10" s="17">
        <f>((((AB10 * AC48) - AB10) * 100) / 100)+AB10</f>
        <v>3001.3712999999998</v>
      </c>
      <c r="AE10" s="15">
        <v>1</v>
      </c>
      <c r="AF10" s="16">
        <f>O10-AC5</f>
        <v>3000</v>
      </c>
      <c r="AG10" s="17">
        <f>(AF10*$C$3)+AF10</f>
        <v>3000.3667491504102</v>
      </c>
      <c r="AI10" s="2">
        <f t="shared" ref="AI10:AI37" si="4">AC10-AB10</f>
        <v>1.3712999999997919</v>
      </c>
      <c r="AJ10" s="2">
        <f t="shared" ref="AJ10:AJ37" si="5">AG10-AF10</f>
        <v>0.3667491504102145</v>
      </c>
      <c r="AK10" s="2">
        <f>AJ10+AI10</f>
        <v>1.7380491504100064</v>
      </c>
      <c r="AL10" s="2">
        <f>AK10</f>
        <v>1.7380491504100064</v>
      </c>
    </row>
    <row r="11" spans="1:38" x14ac:dyDescent="0.2">
      <c r="A11" s="15">
        <v>2</v>
      </c>
      <c r="B11" s="18">
        <f>C10</f>
        <v>5002.2806500000006</v>
      </c>
      <c r="C11" s="17">
        <f t="shared" ref="C11:C43" si="6">((((B11 * C49) - B11) * 100) / 100)+B11</f>
        <v>5004.5623902956922</v>
      </c>
      <c r="E11" s="15">
        <v>2</v>
      </c>
      <c r="F11" s="18">
        <f t="shared" ref="F11:F43" si="7">G10</f>
        <v>5000.6112485840167</v>
      </c>
      <c r="G11" s="17">
        <f t="shared" ref="G11:G43" si="8">(F11*$C$3)+F11</f>
        <v>5001.2225718930003</v>
      </c>
      <c r="I11" s="2">
        <f t="shared" si="0"/>
        <v>2.2817402956916339</v>
      </c>
      <c r="J11" s="2">
        <f t="shared" si="1"/>
        <v>0.61132330898362852</v>
      </c>
      <c r="K11" s="2">
        <f t="shared" ref="K11:K43" si="9">J11+I11</f>
        <v>2.8930636046752625</v>
      </c>
      <c r="L11" s="2">
        <f>K11+L10</f>
        <v>5.7849621886925888</v>
      </c>
      <c r="N11" s="15">
        <v>2</v>
      </c>
      <c r="O11" s="18">
        <f>P10</f>
        <v>4001.8283999999999</v>
      </c>
      <c r="P11" s="17">
        <f t="shared" ref="P11:P37" si="10">((((O11 * P49) - O11) * 100) / 100)+O11</f>
        <v>4003.65763576164</v>
      </c>
      <c r="R11" s="15">
        <v>2</v>
      </c>
      <c r="S11" s="18">
        <f t="shared" ref="S11:S37" si="11">T10</f>
        <v>4000.4889988672135</v>
      </c>
      <c r="T11" s="17">
        <f t="shared" ref="T11:T37" si="12">(S11*$C$3)+S11</f>
        <v>4000.9780575144</v>
      </c>
      <c r="V11" s="2">
        <f t="shared" si="2"/>
        <v>1.8292357616401205</v>
      </c>
      <c r="W11" s="2">
        <f t="shared" si="3"/>
        <v>0.48905864718653902</v>
      </c>
      <c r="X11" s="2">
        <f t="shared" ref="X11:X37" si="13">W11+V11</f>
        <v>2.3182944088266595</v>
      </c>
      <c r="Y11" s="2">
        <f>X11+Y10</f>
        <v>4.6356932760400014</v>
      </c>
      <c r="AA11" s="15">
        <v>2</v>
      </c>
      <c r="AB11" s="18">
        <f>AC10</f>
        <v>3001.3712999999998</v>
      </c>
      <c r="AC11" s="17">
        <f t="shared" ref="AC11:AC39" si="14">((((AB11 * AC49) - AB11) * 100) / 100)+AB11</f>
        <v>3002.7432268212297</v>
      </c>
      <c r="AE11" s="15">
        <v>2</v>
      </c>
      <c r="AF11" s="18">
        <f t="shared" ref="AF11:AF37" si="15">AG10</f>
        <v>3000.3667491504102</v>
      </c>
      <c r="AG11" s="17">
        <f t="shared" ref="AG11:AG37" si="16">(AF11*$C$3)+AF11</f>
        <v>3000.7335431358001</v>
      </c>
      <c r="AI11" s="2">
        <f t="shared" si="4"/>
        <v>1.371926821229863</v>
      </c>
      <c r="AJ11" s="2">
        <f t="shared" si="5"/>
        <v>0.36679398538990426</v>
      </c>
      <c r="AK11" s="2">
        <f t="shared" ref="AK11:AK37" si="17">AJ11+AI11</f>
        <v>1.7387208066197672</v>
      </c>
      <c r="AL11" s="2">
        <f>AK11+AL10</f>
        <v>3.4767699570297736</v>
      </c>
    </row>
    <row r="12" spans="1:38" x14ac:dyDescent="0.2">
      <c r="A12" s="15">
        <v>3</v>
      </c>
      <c r="B12" s="18">
        <f t="shared" ref="B12:B43" si="18">C11</f>
        <v>5004.5623902956922</v>
      </c>
      <c r="C12" s="17">
        <f t="shared" si="6"/>
        <v>5006.8401167763877</v>
      </c>
      <c r="E12" s="15">
        <v>3</v>
      </c>
      <c r="F12" s="18">
        <f t="shared" si="7"/>
        <v>5001.2225718930003</v>
      </c>
      <c r="G12" s="17">
        <f t="shared" si="8"/>
        <v>5001.8339699360849</v>
      </c>
      <c r="I12" s="2">
        <f t="shared" si="0"/>
        <v>2.2777264806954918</v>
      </c>
      <c r="J12" s="2">
        <f t="shared" si="1"/>
        <v>0.61139804308459134</v>
      </c>
      <c r="K12" s="2">
        <f t="shared" si="9"/>
        <v>2.8891245237800831</v>
      </c>
      <c r="L12" s="2">
        <f t="shared" ref="L12:L43" si="19">K12+L11</f>
        <v>8.6740867124726719</v>
      </c>
      <c r="N12" s="15">
        <v>3</v>
      </c>
      <c r="O12" s="18">
        <f t="shared" ref="O12:O37" si="20">P11</f>
        <v>4003.65763576164</v>
      </c>
      <c r="P12" s="17">
        <f t="shared" si="10"/>
        <v>4005.4877076669468</v>
      </c>
      <c r="R12" s="15">
        <v>3</v>
      </c>
      <c r="S12" s="18">
        <f t="shared" si="11"/>
        <v>4000.9780575144</v>
      </c>
      <c r="T12" s="17">
        <f t="shared" si="12"/>
        <v>4001.4671759488679</v>
      </c>
      <c r="V12" s="2">
        <f t="shared" si="2"/>
        <v>1.8300719053067951</v>
      </c>
      <c r="W12" s="2">
        <f t="shared" si="3"/>
        <v>0.48911843446785497</v>
      </c>
      <c r="X12" s="2">
        <f t="shared" si="13"/>
        <v>2.3191903397746501</v>
      </c>
      <c r="Y12" s="2">
        <f t="shared" ref="Y12:Y37" si="21">X12+Y11</f>
        <v>6.9548836158146514</v>
      </c>
      <c r="AA12" s="15">
        <v>3</v>
      </c>
      <c r="AB12" s="18">
        <f t="shared" ref="AB12:AB39" si="22">AC11</f>
        <v>3002.7432268212297</v>
      </c>
      <c r="AC12" s="17">
        <f t="shared" si="14"/>
        <v>3004.1157807502095</v>
      </c>
      <c r="AE12" s="15">
        <v>3</v>
      </c>
      <c r="AF12" s="18">
        <f t="shared" si="15"/>
        <v>3000.7335431358001</v>
      </c>
      <c r="AG12" s="17">
        <f t="shared" si="16"/>
        <v>3001.1003819616508</v>
      </c>
      <c r="AI12" s="2">
        <f t="shared" si="4"/>
        <v>1.3725539289798689</v>
      </c>
      <c r="AJ12" s="2">
        <f t="shared" si="5"/>
        <v>0.36683882585066385</v>
      </c>
      <c r="AK12" s="2">
        <f t="shared" si="17"/>
        <v>1.7393927548305328</v>
      </c>
      <c r="AL12" s="2">
        <f t="shared" ref="AL12:AL37" si="23">AK12+AL11</f>
        <v>5.2161627118603064</v>
      </c>
    </row>
    <row r="13" spans="1:38" x14ac:dyDescent="0.2">
      <c r="A13" s="15">
        <v>4</v>
      </c>
      <c r="B13" s="18">
        <f t="shared" si="18"/>
        <v>5006.8401167763877</v>
      </c>
      <c r="C13" s="17">
        <f t="shared" si="6"/>
        <v>5009.1238867588536</v>
      </c>
      <c r="E13" s="15">
        <v>4</v>
      </c>
      <c r="F13" s="18">
        <f t="shared" si="7"/>
        <v>5001.8339699360849</v>
      </c>
      <c r="G13" s="17">
        <f t="shared" si="8"/>
        <v>5002.4454427224073</v>
      </c>
      <c r="I13" s="2">
        <f t="shared" si="0"/>
        <v>2.2837699824658557</v>
      </c>
      <c r="J13" s="2">
        <f t="shared" si="1"/>
        <v>0.61147278632233792</v>
      </c>
      <c r="K13" s="2">
        <f t="shared" si="9"/>
        <v>2.8952427687881936</v>
      </c>
      <c r="L13" s="2">
        <f t="shared" si="19"/>
        <v>11.569329481260866</v>
      </c>
      <c r="N13" s="15">
        <v>4</v>
      </c>
      <c r="O13" s="18">
        <f t="shared" si="20"/>
        <v>4005.4877076669468</v>
      </c>
      <c r="P13" s="17">
        <f t="shared" si="10"/>
        <v>4007.3186160981213</v>
      </c>
      <c r="R13" s="15">
        <v>4</v>
      </c>
      <c r="S13" s="18">
        <f t="shared" si="11"/>
        <v>4001.4671759488679</v>
      </c>
      <c r="T13" s="17">
        <f t="shared" si="12"/>
        <v>4001.9563541779257</v>
      </c>
      <c r="V13" s="2">
        <f t="shared" si="2"/>
        <v>1.830908431174521</v>
      </c>
      <c r="W13" s="2">
        <f t="shared" si="3"/>
        <v>0.48917822905787034</v>
      </c>
      <c r="X13" s="2">
        <f t="shared" si="13"/>
        <v>2.3200866602323913</v>
      </c>
      <c r="Y13" s="2">
        <f t="shared" si="21"/>
        <v>9.2749702760470427</v>
      </c>
      <c r="AA13" s="15">
        <v>4</v>
      </c>
      <c r="AB13" s="18">
        <f t="shared" si="22"/>
        <v>3004.1157807502095</v>
      </c>
      <c r="AC13" s="17">
        <f t="shared" si="14"/>
        <v>3005.4889620735903</v>
      </c>
      <c r="AE13" s="15">
        <v>4</v>
      </c>
      <c r="AF13" s="18">
        <f t="shared" si="15"/>
        <v>3001.1003819616508</v>
      </c>
      <c r="AG13" s="17">
        <f t="shared" si="16"/>
        <v>3001.4672656334442</v>
      </c>
      <c r="AI13" s="2">
        <f t="shared" si="4"/>
        <v>1.373181323380777</v>
      </c>
      <c r="AJ13" s="2">
        <f t="shared" si="5"/>
        <v>0.36688367179340275</v>
      </c>
      <c r="AK13" s="2">
        <f t="shared" si="17"/>
        <v>1.7400649951741798</v>
      </c>
      <c r="AL13" s="2">
        <f t="shared" si="23"/>
        <v>6.9562277070344862</v>
      </c>
    </row>
    <row r="14" spans="1:38" x14ac:dyDescent="0.2">
      <c r="A14" s="15">
        <v>5</v>
      </c>
      <c r="B14" s="18">
        <f t="shared" si="18"/>
        <v>5009.1238867588536</v>
      </c>
      <c r="C14" s="17">
        <f t="shared" si="6"/>
        <v>5011.4086984373216</v>
      </c>
      <c r="E14" s="15">
        <v>5</v>
      </c>
      <c r="F14" s="18">
        <f t="shared" si="7"/>
        <v>5002.4454427224073</v>
      </c>
      <c r="G14" s="17">
        <f t="shared" si="8"/>
        <v>5003.0569902611051</v>
      </c>
      <c r="I14" s="2">
        <f t="shared" si="0"/>
        <v>2.2848116784680315</v>
      </c>
      <c r="J14" s="2">
        <f t="shared" si="1"/>
        <v>0.61154753869777778</v>
      </c>
      <c r="K14" s="2">
        <f t="shared" si="9"/>
        <v>2.8963592171658092</v>
      </c>
      <c r="L14" s="2">
        <f t="shared" si="19"/>
        <v>14.465688698426675</v>
      </c>
      <c r="N14" s="15">
        <v>5</v>
      </c>
      <c r="O14" s="18">
        <f t="shared" si="20"/>
        <v>4007.3186160981213</v>
      </c>
      <c r="P14" s="17">
        <f t="shared" si="10"/>
        <v>4009.1503614375397</v>
      </c>
      <c r="R14" s="15">
        <v>5</v>
      </c>
      <c r="S14" s="18">
        <f t="shared" si="11"/>
        <v>4001.9563541779257</v>
      </c>
      <c r="T14" s="17">
        <f t="shared" si="12"/>
        <v>4002.4455922088837</v>
      </c>
      <c r="V14" s="2">
        <f t="shared" si="2"/>
        <v>1.8317453394183758</v>
      </c>
      <c r="W14" s="2">
        <f t="shared" si="3"/>
        <v>0.48923803095794938</v>
      </c>
      <c r="X14" s="2">
        <f t="shared" si="13"/>
        <v>2.3209833703763252</v>
      </c>
      <c r="Y14" s="2">
        <f t="shared" si="21"/>
        <v>11.595953646423368</v>
      </c>
      <c r="AA14" s="15">
        <v>5</v>
      </c>
      <c r="AB14" s="18">
        <f t="shared" si="22"/>
        <v>3005.4889620735903</v>
      </c>
      <c r="AC14" s="17">
        <f t="shared" si="14"/>
        <v>3006.8627710781543</v>
      </c>
      <c r="AE14" s="15">
        <v>5</v>
      </c>
      <c r="AF14" s="18">
        <f t="shared" si="15"/>
        <v>3001.4672656334442</v>
      </c>
      <c r="AG14" s="17">
        <f t="shared" si="16"/>
        <v>3001.8341941566628</v>
      </c>
      <c r="AI14" s="2">
        <f t="shared" si="4"/>
        <v>1.3738090045640092</v>
      </c>
      <c r="AJ14" s="2">
        <f t="shared" si="5"/>
        <v>0.36692852321857572</v>
      </c>
      <c r="AK14" s="2">
        <f t="shared" si="17"/>
        <v>1.7407375277825849</v>
      </c>
      <c r="AL14" s="2">
        <f t="shared" si="23"/>
        <v>8.6969652348170712</v>
      </c>
    </row>
    <row r="15" spans="1:38" x14ac:dyDescent="0.2">
      <c r="A15" s="15">
        <v>6</v>
      </c>
      <c r="B15" s="18">
        <f t="shared" si="18"/>
        <v>5011.4086984373216</v>
      </c>
      <c r="C15" s="17">
        <f t="shared" si="6"/>
        <v>5013.6946024010267</v>
      </c>
      <c r="E15" s="15">
        <v>6</v>
      </c>
      <c r="F15" s="18">
        <f t="shared" si="7"/>
        <v>5003.0569902611051</v>
      </c>
      <c r="G15" s="17">
        <f t="shared" si="8"/>
        <v>5003.668612561316</v>
      </c>
      <c r="I15" s="2">
        <f t="shared" si="0"/>
        <v>2.2859039637050955</v>
      </c>
      <c r="J15" s="2">
        <f t="shared" si="1"/>
        <v>0.61162230021091091</v>
      </c>
      <c r="K15" s="2">
        <f t="shared" si="9"/>
        <v>2.8975262639160064</v>
      </c>
      <c r="L15" s="2">
        <f t="shared" si="19"/>
        <v>17.363214962342681</v>
      </c>
      <c r="N15" s="15">
        <v>6</v>
      </c>
      <c r="O15" s="18">
        <f t="shared" si="20"/>
        <v>4009.1503614375397</v>
      </c>
      <c r="P15" s="17">
        <f t="shared" si="10"/>
        <v>4010.9829440677527</v>
      </c>
      <c r="R15" s="15">
        <v>6</v>
      </c>
      <c r="S15" s="18">
        <f t="shared" si="11"/>
        <v>4002.4455922088837</v>
      </c>
      <c r="T15" s="17">
        <f t="shared" si="12"/>
        <v>4002.9348900490522</v>
      </c>
      <c r="V15" s="2">
        <f t="shared" si="2"/>
        <v>1.8325826302129826</v>
      </c>
      <c r="W15" s="2">
        <f t="shared" si="3"/>
        <v>0.48929784016854683</v>
      </c>
      <c r="X15" s="2">
        <f t="shared" si="13"/>
        <v>2.3218804703815294</v>
      </c>
      <c r="Y15" s="2">
        <f t="shared" si="21"/>
        <v>13.917834116804897</v>
      </c>
      <c r="AA15" s="15">
        <v>6</v>
      </c>
      <c r="AB15" s="18">
        <f t="shared" si="22"/>
        <v>3006.8627710781543</v>
      </c>
      <c r="AC15" s="17">
        <f t="shared" si="14"/>
        <v>3008.2372080508139</v>
      </c>
      <c r="AE15" s="15">
        <v>6</v>
      </c>
      <c r="AF15" s="18">
        <f t="shared" si="15"/>
        <v>3001.8341941566628</v>
      </c>
      <c r="AG15" s="17">
        <f t="shared" si="16"/>
        <v>3002.2011675367894</v>
      </c>
      <c r="AI15" s="2">
        <f t="shared" si="4"/>
        <v>1.3744369726596233</v>
      </c>
      <c r="AJ15" s="2">
        <f t="shared" si="5"/>
        <v>0.36697338012663749</v>
      </c>
      <c r="AK15" s="2">
        <f t="shared" si="17"/>
        <v>1.7414103527862608</v>
      </c>
      <c r="AL15" s="2">
        <f t="shared" si="23"/>
        <v>10.438375587603332</v>
      </c>
    </row>
    <row r="16" spans="1:38" x14ac:dyDescent="0.2">
      <c r="A16" s="15">
        <v>7</v>
      </c>
      <c r="B16" s="18">
        <f t="shared" si="18"/>
        <v>5013.6946024010267</v>
      </c>
      <c r="C16" s="17">
        <f t="shared" si="6"/>
        <v>5015.9815991939122</v>
      </c>
      <c r="E16" s="15">
        <v>7</v>
      </c>
      <c r="F16" s="18">
        <f t="shared" si="7"/>
        <v>5003.668612561316</v>
      </c>
      <c r="G16" s="17">
        <f t="shared" si="8"/>
        <v>5004.2803096321795</v>
      </c>
      <c r="I16" s="2">
        <f t="shared" si="0"/>
        <v>2.2869967928854749</v>
      </c>
      <c r="J16" s="2">
        <f t="shared" si="1"/>
        <v>0.61169707086355629</v>
      </c>
      <c r="K16" s="2">
        <f t="shared" si="9"/>
        <v>2.8986938637490312</v>
      </c>
      <c r="L16" s="2">
        <f t="shared" si="19"/>
        <v>20.261908826091712</v>
      </c>
      <c r="N16" s="15">
        <v>7</v>
      </c>
      <c r="O16" s="18">
        <f t="shared" si="20"/>
        <v>4010.9829440677527</v>
      </c>
      <c r="P16" s="17">
        <f t="shared" si="10"/>
        <v>4012.8163643714861</v>
      </c>
      <c r="R16" s="15">
        <v>7</v>
      </c>
      <c r="S16" s="18">
        <f t="shared" si="11"/>
        <v>4002.9348900490522</v>
      </c>
      <c r="T16" s="17">
        <f t="shared" si="12"/>
        <v>4003.4242477057433</v>
      </c>
      <c r="V16" s="2">
        <f t="shared" si="2"/>
        <v>1.8334203037334191</v>
      </c>
      <c r="W16" s="2">
        <f t="shared" si="3"/>
        <v>0.48935765669102693</v>
      </c>
      <c r="X16" s="2">
        <f t="shared" si="13"/>
        <v>2.3227779604244461</v>
      </c>
      <c r="Y16" s="2">
        <f t="shared" si="21"/>
        <v>16.240612077229343</v>
      </c>
      <c r="AA16" s="15">
        <v>7</v>
      </c>
      <c r="AB16" s="18">
        <f t="shared" si="22"/>
        <v>3008.2372080508139</v>
      </c>
      <c r="AC16" s="17">
        <f t="shared" si="14"/>
        <v>3009.6122732786139</v>
      </c>
      <c r="AE16" s="15">
        <v>7</v>
      </c>
      <c r="AF16" s="18">
        <f t="shared" si="15"/>
        <v>3002.2011675367894</v>
      </c>
      <c r="AG16" s="17">
        <f t="shared" si="16"/>
        <v>3002.5681857793074</v>
      </c>
      <c r="AI16" s="2">
        <f t="shared" si="4"/>
        <v>1.3750652277999507</v>
      </c>
      <c r="AJ16" s="2">
        <f t="shared" si="5"/>
        <v>0.36701824251804283</v>
      </c>
      <c r="AK16" s="2">
        <f t="shared" si="17"/>
        <v>1.7420834703179935</v>
      </c>
      <c r="AL16" s="2">
        <f t="shared" si="23"/>
        <v>12.180459057921325</v>
      </c>
    </row>
    <row r="17" spans="1:38" x14ac:dyDescent="0.2">
      <c r="A17" s="15">
        <v>8</v>
      </c>
      <c r="B17" s="18">
        <f t="shared" si="18"/>
        <v>5015.9815991939122</v>
      </c>
      <c r="C17" s="17">
        <f t="shared" si="6"/>
        <v>5018.2645228991532</v>
      </c>
      <c r="E17" s="15">
        <v>8</v>
      </c>
      <c r="F17" s="18">
        <f t="shared" si="7"/>
        <v>5004.2803096321795</v>
      </c>
      <c r="G17" s="17">
        <f t="shared" si="8"/>
        <v>5004.8920814828371</v>
      </c>
      <c r="I17" s="2">
        <f t="shared" si="0"/>
        <v>2.2829237052410463</v>
      </c>
      <c r="J17" s="2">
        <f t="shared" si="1"/>
        <v>0.61177185065753292</v>
      </c>
      <c r="K17" s="2">
        <f t="shared" si="9"/>
        <v>2.8946955558985792</v>
      </c>
      <c r="L17" s="2">
        <f t="shared" si="19"/>
        <v>23.156604381990292</v>
      </c>
      <c r="N17" s="15">
        <v>8</v>
      </c>
      <c r="O17" s="18">
        <f t="shared" si="20"/>
        <v>4012.8163643714861</v>
      </c>
      <c r="P17" s="17">
        <f t="shared" si="10"/>
        <v>4014.6506227316404</v>
      </c>
      <c r="R17" s="15">
        <v>8</v>
      </c>
      <c r="S17" s="18">
        <f t="shared" si="11"/>
        <v>4003.4242477057433</v>
      </c>
      <c r="T17" s="17">
        <f t="shared" si="12"/>
        <v>4003.9136651862691</v>
      </c>
      <c r="V17" s="2">
        <f t="shared" si="2"/>
        <v>1.8342583601543083</v>
      </c>
      <c r="W17" s="2">
        <f t="shared" si="3"/>
        <v>0.48941748052584444</v>
      </c>
      <c r="X17" s="2">
        <f t="shared" si="13"/>
        <v>2.3236758406801528</v>
      </c>
      <c r="Y17" s="2">
        <f t="shared" si="21"/>
        <v>18.564287917909496</v>
      </c>
      <c r="AA17" s="15">
        <v>8</v>
      </c>
      <c r="AB17" s="18">
        <f t="shared" si="22"/>
        <v>3009.6122732786139</v>
      </c>
      <c r="AC17" s="17">
        <f t="shared" si="14"/>
        <v>3010.9879670487294</v>
      </c>
      <c r="AE17" s="15">
        <v>8</v>
      </c>
      <c r="AF17" s="18">
        <f t="shared" si="15"/>
        <v>3002.5681857793074</v>
      </c>
      <c r="AG17" s="17">
        <f t="shared" si="16"/>
        <v>3002.9352488897021</v>
      </c>
      <c r="AI17" s="2">
        <f t="shared" si="4"/>
        <v>1.3756937701155039</v>
      </c>
      <c r="AJ17" s="2">
        <f t="shared" si="5"/>
        <v>0.3670631103946107</v>
      </c>
      <c r="AK17" s="2">
        <f t="shared" si="17"/>
        <v>1.7427568805101146</v>
      </c>
      <c r="AL17" s="2">
        <f t="shared" si="23"/>
        <v>13.92321593843144</v>
      </c>
    </row>
    <row r="18" spans="1:38" x14ac:dyDescent="0.2">
      <c r="A18" s="15">
        <v>9</v>
      </c>
      <c r="B18" s="18">
        <f t="shared" si="18"/>
        <v>5018.2645228991532</v>
      </c>
      <c r="C18" s="17">
        <f t="shared" si="6"/>
        <v>5020.5583716125702</v>
      </c>
      <c r="E18" s="15">
        <v>9</v>
      </c>
      <c r="F18" s="18">
        <f t="shared" si="7"/>
        <v>5004.8920814828371</v>
      </c>
      <c r="G18" s="17">
        <f t="shared" si="8"/>
        <v>5005.5039281224299</v>
      </c>
      <c r="I18" s="2">
        <f t="shared" si="0"/>
        <v>2.2938487134169918</v>
      </c>
      <c r="J18" s="2">
        <f t="shared" si="1"/>
        <v>0.6118466395928408</v>
      </c>
      <c r="K18" s="2">
        <f t="shared" si="9"/>
        <v>2.9056953530098326</v>
      </c>
      <c r="L18" s="2">
        <f t="shared" si="19"/>
        <v>26.062299735000124</v>
      </c>
      <c r="N18" s="15">
        <v>9</v>
      </c>
      <c r="O18" s="18">
        <f t="shared" si="20"/>
        <v>4014.6506227316404</v>
      </c>
      <c r="P18" s="17">
        <f t="shared" si="10"/>
        <v>4016.4857195312911</v>
      </c>
      <c r="R18" s="15">
        <v>9</v>
      </c>
      <c r="S18" s="18">
        <f t="shared" si="11"/>
        <v>4003.9136651862691</v>
      </c>
      <c r="T18" s="17">
        <f t="shared" si="12"/>
        <v>4004.4031424979435</v>
      </c>
      <c r="V18" s="2">
        <f t="shared" si="2"/>
        <v>1.8350967996507279</v>
      </c>
      <c r="W18" s="2">
        <f t="shared" si="3"/>
        <v>0.48947731167436359</v>
      </c>
      <c r="X18" s="2">
        <f t="shared" si="13"/>
        <v>2.3245741113250915</v>
      </c>
      <c r="Y18" s="2">
        <f t="shared" si="21"/>
        <v>20.888862029234588</v>
      </c>
      <c r="AA18" s="15">
        <v>9</v>
      </c>
      <c r="AB18" s="18">
        <f t="shared" si="22"/>
        <v>3010.9879670487294</v>
      </c>
      <c r="AC18" s="17">
        <f t="shared" si="14"/>
        <v>3012.3642896484675</v>
      </c>
      <c r="AE18" s="15">
        <v>9</v>
      </c>
      <c r="AF18" s="18">
        <f t="shared" si="15"/>
        <v>3002.9352488897021</v>
      </c>
      <c r="AG18" s="17">
        <f t="shared" si="16"/>
        <v>3003.3023568734579</v>
      </c>
      <c r="AI18" s="2">
        <f t="shared" si="4"/>
        <v>1.3763225997381596</v>
      </c>
      <c r="AJ18" s="2">
        <f t="shared" si="5"/>
        <v>0.36710798375588638</v>
      </c>
      <c r="AK18" s="2">
        <f t="shared" si="17"/>
        <v>1.743430583494046</v>
      </c>
      <c r="AL18" s="2">
        <f t="shared" si="23"/>
        <v>15.666646521925486</v>
      </c>
    </row>
    <row r="19" spans="1:38" x14ac:dyDescent="0.2">
      <c r="A19" s="15">
        <v>10</v>
      </c>
      <c r="B19" s="18">
        <f t="shared" si="18"/>
        <v>5020.5583716125702</v>
      </c>
      <c r="C19" s="17">
        <f t="shared" si="6"/>
        <v>5022.8532688442347</v>
      </c>
      <c r="E19" s="15">
        <v>10</v>
      </c>
      <c r="F19" s="18">
        <f t="shared" si="7"/>
        <v>5005.5039281224299</v>
      </c>
      <c r="G19" s="17">
        <f t="shared" si="8"/>
        <v>5006.1158495601012</v>
      </c>
      <c r="I19" s="2">
        <f t="shared" si="0"/>
        <v>2.2948972316644358</v>
      </c>
      <c r="J19" s="2">
        <f t="shared" si="1"/>
        <v>0.61192143767129892</v>
      </c>
      <c r="K19" s="2">
        <f t="shared" si="9"/>
        <v>2.9068186693357347</v>
      </c>
      <c r="L19" s="2">
        <f t="shared" si="19"/>
        <v>28.969118404335859</v>
      </c>
      <c r="N19" s="15">
        <v>10</v>
      </c>
      <c r="O19" s="18">
        <f t="shared" si="20"/>
        <v>4016.4857195312911</v>
      </c>
      <c r="P19" s="17">
        <f t="shared" si="10"/>
        <v>4018.3216551536889</v>
      </c>
      <c r="R19" s="15">
        <v>10</v>
      </c>
      <c r="S19" s="18">
        <f t="shared" si="11"/>
        <v>4004.4031424979435</v>
      </c>
      <c r="T19" s="17">
        <f t="shared" si="12"/>
        <v>4004.8926796480805</v>
      </c>
      <c r="V19" s="2">
        <f t="shared" si="2"/>
        <v>1.8359356223977557</v>
      </c>
      <c r="W19" s="2">
        <f t="shared" si="3"/>
        <v>0.48953715013703913</v>
      </c>
      <c r="X19" s="2">
        <f t="shared" si="13"/>
        <v>2.3254727725347948</v>
      </c>
      <c r="Y19" s="2">
        <f t="shared" si="21"/>
        <v>23.214334801769382</v>
      </c>
      <c r="AA19" s="15">
        <v>10</v>
      </c>
      <c r="AB19" s="18">
        <f t="shared" si="22"/>
        <v>3012.3642896484675</v>
      </c>
      <c r="AC19" s="17">
        <f t="shared" si="14"/>
        <v>3013.741241365266</v>
      </c>
      <c r="AE19" s="15">
        <v>10</v>
      </c>
      <c r="AF19" s="18">
        <f t="shared" si="15"/>
        <v>3003.3023568734579</v>
      </c>
      <c r="AG19" s="17">
        <f t="shared" si="16"/>
        <v>3003.6695097360607</v>
      </c>
      <c r="AI19" s="2">
        <f t="shared" si="4"/>
        <v>1.3769517167984304</v>
      </c>
      <c r="AJ19" s="2">
        <f t="shared" si="5"/>
        <v>0.36715286260277935</v>
      </c>
      <c r="AK19" s="2">
        <f t="shared" si="17"/>
        <v>1.7441045794012098</v>
      </c>
      <c r="AL19" s="2">
        <f t="shared" si="23"/>
        <v>17.410751101326696</v>
      </c>
    </row>
    <row r="20" spans="1:38" x14ac:dyDescent="0.2">
      <c r="A20" s="15">
        <v>11</v>
      </c>
      <c r="B20" s="18">
        <f t="shared" si="18"/>
        <v>5022.8532688442347</v>
      </c>
      <c r="C20" s="17">
        <f t="shared" si="6"/>
        <v>5025.149215073423</v>
      </c>
      <c r="E20" s="15">
        <v>11</v>
      </c>
      <c r="F20" s="18">
        <f t="shared" si="7"/>
        <v>5006.1158495601012</v>
      </c>
      <c r="G20" s="17">
        <f t="shared" si="8"/>
        <v>5006.727845804995</v>
      </c>
      <c r="I20" s="2">
        <f t="shared" si="0"/>
        <v>2.2959462291883028</v>
      </c>
      <c r="J20" s="2">
        <f t="shared" si="1"/>
        <v>0.61199624489381677</v>
      </c>
      <c r="K20" s="2">
        <f t="shared" si="9"/>
        <v>2.9079424740821196</v>
      </c>
      <c r="L20" s="2">
        <f t="shared" si="19"/>
        <v>31.877060878417979</v>
      </c>
      <c r="N20" s="15">
        <v>11</v>
      </c>
      <c r="O20" s="18">
        <f t="shared" si="20"/>
        <v>4018.3216551536889</v>
      </c>
      <c r="P20" s="17">
        <f t="shared" si="10"/>
        <v>4020.1584299822598</v>
      </c>
      <c r="R20" s="15">
        <v>11</v>
      </c>
      <c r="S20" s="18">
        <f t="shared" si="11"/>
        <v>4004.8926796480805</v>
      </c>
      <c r="T20" s="17">
        <f t="shared" si="12"/>
        <v>4005.3822766439957</v>
      </c>
      <c r="V20" s="2">
        <f t="shared" si="2"/>
        <v>1.836774828570924</v>
      </c>
      <c r="W20" s="2">
        <f t="shared" si="3"/>
        <v>0.48959699591523531</v>
      </c>
      <c r="X20" s="2">
        <f t="shared" si="13"/>
        <v>2.3263718244861593</v>
      </c>
      <c r="Y20" s="2">
        <f t="shared" si="21"/>
        <v>25.540706626255542</v>
      </c>
      <c r="AA20" s="15">
        <v>11</v>
      </c>
      <c r="AB20" s="18">
        <f t="shared" si="22"/>
        <v>3013.741241365266</v>
      </c>
      <c r="AC20" s="17">
        <f t="shared" si="14"/>
        <v>3015.1188224866942</v>
      </c>
      <c r="AE20" s="15">
        <v>11</v>
      </c>
      <c r="AF20" s="18">
        <f t="shared" si="15"/>
        <v>3003.6695097360607</v>
      </c>
      <c r="AG20" s="17">
        <f t="shared" si="16"/>
        <v>3004.0367074829969</v>
      </c>
      <c r="AI20" s="2">
        <f t="shared" si="4"/>
        <v>1.377581121428193</v>
      </c>
      <c r="AJ20" s="2">
        <f t="shared" si="5"/>
        <v>0.36719774693619911</v>
      </c>
      <c r="AK20" s="2">
        <f t="shared" si="17"/>
        <v>1.7447788683643921</v>
      </c>
      <c r="AL20" s="2">
        <f t="shared" si="23"/>
        <v>19.155529969691088</v>
      </c>
    </row>
    <row r="21" spans="1:38" x14ac:dyDescent="0.2">
      <c r="A21" s="15">
        <v>12</v>
      </c>
      <c r="B21" s="18">
        <f t="shared" si="18"/>
        <v>5025.149215073423</v>
      </c>
      <c r="C21" s="17">
        <f t="shared" si="6"/>
        <v>5027.4462107796326</v>
      </c>
      <c r="E21" s="15">
        <v>12</v>
      </c>
      <c r="F21" s="18">
        <f t="shared" si="7"/>
        <v>5006.727845804995</v>
      </c>
      <c r="G21" s="17">
        <f t="shared" si="8"/>
        <v>5007.3399168662563</v>
      </c>
      <c r="I21" s="2">
        <f t="shared" si="0"/>
        <v>2.2969957062096</v>
      </c>
      <c r="J21" s="2">
        <f t="shared" si="1"/>
        <v>0.61207106126130384</v>
      </c>
      <c r="K21" s="2">
        <f t="shared" si="9"/>
        <v>2.9090667674709039</v>
      </c>
      <c r="L21" s="2">
        <f t="shared" si="19"/>
        <v>34.786127645888882</v>
      </c>
      <c r="N21" s="15">
        <v>12</v>
      </c>
      <c r="O21" s="18">
        <f t="shared" si="20"/>
        <v>4020.1584299822598</v>
      </c>
      <c r="P21" s="17">
        <f t="shared" si="10"/>
        <v>4021.9960444006047</v>
      </c>
      <c r="R21" s="15">
        <v>12</v>
      </c>
      <c r="S21" s="18">
        <f t="shared" si="11"/>
        <v>4005.3822766439957</v>
      </c>
      <c r="T21" s="17">
        <f t="shared" si="12"/>
        <v>4005.8719334930047</v>
      </c>
      <c r="V21" s="2">
        <f t="shared" si="2"/>
        <v>1.8376144183448559</v>
      </c>
      <c r="W21" s="2">
        <f t="shared" si="3"/>
        <v>0.48965684900895212</v>
      </c>
      <c r="X21" s="2">
        <f t="shared" si="13"/>
        <v>2.3272712673538081</v>
      </c>
      <c r="Y21" s="2">
        <f t="shared" si="21"/>
        <v>27.86797789360935</v>
      </c>
      <c r="AA21" s="15">
        <v>12</v>
      </c>
      <c r="AB21" s="18">
        <f t="shared" si="22"/>
        <v>3015.1188224866942</v>
      </c>
      <c r="AC21" s="17">
        <f t="shared" si="14"/>
        <v>3016.4970333004526</v>
      </c>
      <c r="AE21" s="15">
        <v>12</v>
      </c>
      <c r="AF21" s="18">
        <f t="shared" si="15"/>
        <v>3004.0367074829969</v>
      </c>
      <c r="AG21" s="17">
        <f t="shared" si="16"/>
        <v>3004.403950119754</v>
      </c>
      <c r="AI21" s="2">
        <f t="shared" si="4"/>
        <v>1.3782108137584146</v>
      </c>
      <c r="AJ21" s="2">
        <f t="shared" si="5"/>
        <v>0.36724263675705515</v>
      </c>
      <c r="AK21" s="2">
        <f t="shared" si="17"/>
        <v>1.7454534505154697</v>
      </c>
      <c r="AL21" s="2">
        <f t="shared" si="23"/>
        <v>20.900983420206558</v>
      </c>
    </row>
    <row r="22" spans="1:38" x14ac:dyDescent="0.2">
      <c r="A22" s="15">
        <v>13</v>
      </c>
      <c r="B22" s="18">
        <f t="shared" si="18"/>
        <v>5027.4462107796326</v>
      </c>
      <c r="C22" s="17">
        <f t="shared" si="6"/>
        <v>5029.7442564425801</v>
      </c>
      <c r="E22" s="15">
        <v>13</v>
      </c>
      <c r="F22" s="18">
        <f t="shared" si="7"/>
        <v>5007.3399168662563</v>
      </c>
      <c r="G22" s="17">
        <f t="shared" si="8"/>
        <v>5007.9520627530319</v>
      </c>
      <c r="I22" s="2">
        <f t="shared" si="0"/>
        <v>2.2980456629475157</v>
      </c>
      <c r="J22" s="2">
        <f t="shared" si="1"/>
        <v>0.61214588677557913</v>
      </c>
      <c r="K22" s="2">
        <f t="shared" si="9"/>
        <v>2.9101915497230948</v>
      </c>
      <c r="L22" s="2">
        <f t="shared" si="19"/>
        <v>37.696319195611977</v>
      </c>
      <c r="N22" s="15">
        <v>13</v>
      </c>
      <c r="O22" s="18">
        <f t="shared" si="20"/>
        <v>4021.9960444006047</v>
      </c>
      <c r="P22" s="17">
        <f t="shared" si="10"/>
        <v>4023.8344987925002</v>
      </c>
      <c r="R22" s="15">
        <v>13</v>
      </c>
      <c r="S22" s="18">
        <f t="shared" si="11"/>
        <v>4005.8719334930047</v>
      </c>
      <c r="T22" s="17">
        <f t="shared" si="12"/>
        <v>4006.3616502024252</v>
      </c>
      <c r="V22" s="2">
        <f t="shared" si="2"/>
        <v>1.8384543918955387</v>
      </c>
      <c r="W22" s="2">
        <f t="shared" si="3"/>
        <v>0.4897167094204633</v>
      </c>
      <c r="X22" s="2">
        <f t="shared" si="13"/>
        <v>2.328171101316002</v>
      </c>
      <c r="Y22" s="2">
        <f t="shared" si="21"/>
        <v>30.196148994925352</v>
      </c>
      <c r="AA22" s="15">
        <v>13</v>
      </c>
      <c r="AB22" s="18">
        <f t="shared" si="22"/>
        <v>3016.4970333004526</v>
      </c>
      <c r="AC22" s="17">
        <f t="shared" si="14"/>
        <v>3017.875874094374</v>
      </c>
      <c r="AE22" s="15">
        <v>13</v>
      </c>
      <c r="AF22" s="18">
        <f t="shared" si="15"/>
        <v>3004.403950119754</v>
      </c>
      <c r="AG22" s="17">
        <f t="shared" si="16"/>
        <v>3004.7712376518193</v>
      </c>
      <c r="AI22" s="2">
        <f t="shared" si="4"/>
        <v>1.3788407939214267</v>
      </c>
      <c r="AJ22" s="2">
        <f t="shared" si="5"/>
        <v>0.36728753206534748</v>
      </c>
      <c r="AK22" s="2">
        <f t="shared" si="17"/>
        <v>1.7461283259867741</v>
      </c>
      <c r="AL22" s="2">
        <f t="shared" si="23"/>
        <v>22.647111746193332</v>
      </c>
    </row>
    <row r="23" spans="1:38" x14ac:dyDescent="0.2">
      <c r="A23" s="15">
        <v>14</v>
      </c>
      <c r="B23" s="18">
        <f t="shared" si="18"/>
        <v>5029.7442564425801</v>
      </c>
      <c r="C23" s="17">
        <f t="shared" si="6"/>
        <v>5032.0433525421995</v>
      </c>
      <c r="E23" s="15">
        <v>14</v>
      </c>
      <c r="F23" s="18">
        <f t="shared" si="7"/>
        <v>5007.9520627530319</v>
      </c>
      <c r="G23" s="17">
        <f t="shared" si="8"/>
        <v>5008.5642834744685</v>
      </c>
      <c r="I23" s="2">
        <f t="shared" si="0"/>
        <v>2.299096099619419</v>
      </c>
      <c r="J23" s="2">
        <f t="shared" si="1"/>
        <v>0.61222072143664263</v>
      </c>
      <c r="K23" s="2">
        <f t="shared" si="9"/>
        <v>2.9113168210560616</v>
      </c>
      <c r="L23" s="2">
        <f t="shared" si="19"/>
        <v>40.607636016668039</v>
      </c>
      <c r="N23" s="15">
        <v>14</v>
      </c>
      <c r="O23" s="18">
        <f t="shared" si="20"/>
        <v>4023.8344987925002</v>
      </c>
      <c r="P23" s="17">
        <f t="shared" si="10"/>
        <v>4025.6737935418982</v>
      </c>
      <c r="R23" s="15">
        <v>14</v>
      </c>
      <c r="S23" s="18">
        <f t="shared" si="11"/>
        <v>4006.3616502024252</v>
      </c>
      <c r="T23" s="17">
        <f t="shared" si="12"/>
        <v>4006.8514267795745</v>
      </c>
      <c r="V23" s="2">
        <f t="shared" si="2"/>
        <v>1.83929474939805</v>
      </c>
      <c r="W23" s="2">
        <f t="shared" si="3"/>
        <v>0.48977657714931411</v>
      </c>
      <c r="X23" s="2">
        <f t="shared" si="13"/>
        <v>2.3290713265473642</v>
      </c>
      <c r="Y23" s="2">
        <f t="shared" si="21"/>
        <v>32.525220321472716</v>
      </c>
      <c r="AA23" s="15">
        <v>14</v>
      </c>
      <c r="AB23" s="18">
        <f t="shared" si="22"/>
        <v>3017.875874094374</v>
      </c>
      <c r="AC23" s="17">
        <f t="shared" si="14"/>
        <v>3019.2553451564227</v>
      </c>
      <c r="AE23" s="15">
        <v>14</v>
      </c>
      <c r="AF23" s="18">
        <f t="shared" si="15"/>
        <v>3004.7712376518193</v>
      </c>
      <c r="AG23" s="17">
        <f t="shared" si="16"/>
        <v>3005.1385700846813</v>
      </c>
      <c r="AI23" s="2">
        <f t="shared" si="4"/>
        <v>1.3794710620486512</v>
      </c>
      <c r="AJ23" s="2">
        <f t="shared" si="5"/>
        <v>0.36733243286198558</v>
      </c>
      <c r="AK23" s="2">
        <f t="shared" si="17"/>
        <v>1.7468034949106368</v>
      </c>
      <c r="AL23" s="2">
        <f t="shared" si="23"/>
        <v>24.393915241103969</v>
      </c>
    </row>
    <row r="24" spans="1:38" x14ac:dyDescent="0.2">
      <c r="A24" s="15">
        <v>15</v>
      </c>
      <c r="B24" s="18">
        <f t="shared" si="18"/>
        <v>5032.0433525421995</v>
      </c>
      <c r="C24" s="17">
        <f t="shared" si="6"/>
        <v>5034.3434995586467</v>
      </c>
      <c r="E24" s="15">
        <v>15</v>
      </c>
      <c r="F24" s="18">
        <f t="shared" si="7"/>
        <v>5008.5642834744685</v>
      </c>
      <c r="G24" s="17">
        <f t="shared" si="8"/>
        <v>5009.1765790397149</v>
      </c>
      <c r="I24" s="2">
        <f t="shared" si="0"/>
        <v>2.3001470164472266</v>
      </c>
      <c r="J24" s="2">
        <f t="shared" si="1"/>
        <v>0.61229556524631334</v>
      </c>
      <c r="K24" s="2">
        <f t="shared" si="9"/>
        <v>2.91244258169354</v>
      </c>
      <c r="L24" s="2">
        <f t="shared" si="19"/>
        <v>43.520078598361579</v>
      </c>
      <c r="N24" s="15">
        <v>15</v>
      </c>
      <c r="O24" s="18">
        <f t="shared" si="20"/>
        <v>4025.6737935418982</v>
      </c>
      <c r="P24" s="17">
        <f t="shared" si="10"/>
        <v>4027.5139290329262</v>
      </c>
      <c r="R24" s="15">
        <v>15</v>
      </c>
      <c r="S24" s="18">
        <f t="shared" si="11"/>
        <v>4006.8514267795745</v>
      </c>
      <c r="T24" s="17">
        <f t="shared" si="12"/>
        <v>4007.3412632317718</v>
      </c>
      <c r="V24" s="2">
        <f t="shared" si="2"/>
        <v>1.8401354910279224</v>
      </c>
      <c r="W24" s="2">
        <f t="shared" si="3"/>
        <v>0.48983645219732352</v>
      </c>
      <c r="X24" s="2">
        <f t="shared" si="13"/>
        <v>2.3299719432252459</v>
      </c>
      <c r="Y24" s="2">
        <f t="shared" si="21"/>
        <v>34.855192264697962</v>
      </c>
      <c r="AA24" s="15">
        <v>15</v>
      </c>
      <c r="AB24" s="18">
        <f t="shared" si="22"/>
        <v>3019.2553451564227</v>
      </c>
      <c r="AC24" s="17">
        <f t="shared" si="14"/>
        <v>3020.6354467746937</v>
      </c>
      <c r="AE24" s="15">
        <v>15</v>
      </c>
      <c r="AF24" s="18">
        <f t="shared" si="15"/>
        <v>3005.1385700846813</v>
      </c>
      <c r="AG24" s="17">
        <f t="shared" si="16"/>
        <v>3005.5059474238292</v>
      </c>
      <c r="AI24" s="2">
        <f t="shared" si="4"/>
        <v>1.3801016182710555</v>
      </c>
      <c r="AJ24" s="2">
        <f t="shared" si="5"/>
        <v>0.36737733914787896</v>
      </c>
      <c r="AK24" s="2">
        <f t="shared" si="17"/>
        <v>1.7474789574189344</v>
      </c>
      <c r="AL24" s="2">
        <f t="shared" si="23"/>
        <v>26.141394198522903</v>
      </c>
    </row>
    <row r="25" spans="1:38" x14ac:dyDescent="0.2">
      <c r="A25" s="15">
        <v>16</v>
      </c>
      <c r="B25" s="18">
        <f t="shared" si="18"/>
        <v>5034.3434995586467</v>
      </c>
      <c r="C25" s="17">
        <f t="shared" si="6"/>
        <v>5036.644697972295</v>
      </c>
      <c r="E25" s="15">
        <v>16</v>
      </c>
      <c r="F25" s="18">
        <f t="shared" si="7"/>
        <v>5009.1765790397149</v>
      </c>
      <c r="G25" s="17">
        <f t="shared" si="8"/>
        <v>5009.7889494579204</v>
      </c>
      <c r="I25" s="2">
        <f t="shared" si="0"/>
        <v>2.3011984136483079</v>
      </c>
      <c r="J25" s="2">
        <f t="shared" si="1"/>
        <v>0.61237041820550075</v>
      </c>
      <c r="K25" s="2">
        <f t="shared" si="9"/>
        <v>2.9135688318538087</v>
      </c>
      <c r="L25" s="2">
        <f t="shared" si="19"/>
        <v>46.433647430215387</v>
      </c>
      <c r="N25" s="15">
        <v>16</v>
      </c>
      <c r="O25" s="18">
        <f t="shared" si="20"/>
        <v>4027.5139290329262</v>
      </c>
      <c r="P25" s="17">
        <f t="shared" si="10"/>
        <v>4029.3549056498869</v>
      </c>
      <c r="R25" s="15">
        <v>16</v>
      </c>
      <c r="S25" s="18">
        <f t="shared" si="11"/>
        <v>4007.3412632317718</v>
      </c>
      <c r="T25" s="17">
        <f t="shared" si="12"/>
        <v>4007.8311595663363</v>
      </c>
      <c r="V25" s="2">
        <f t="shared" si="2"/>
        <v>1.8409766169606883</v>
      </c>
      <c r="W25" s="2">
        <f t="shared" si="3"/>
        <v>0.48989633456449155</v>
      </c>
      <c r="X25" s="2">
        <f t="shared" si="13"/>
        <v>2.3308729515251798</v>
      </c>
      <c r="Y25" s="2">
        <f t="shared" si="21"/>
        <v>37.186065216223142</v>
      </c>
      <c r="AA25" s="15">
        <v>16</v>
      </c>
      <c r="AB25" s="18">
        <f t="shared" si="22"/>
        <v>3020.6354467746937</v>
      </c>
      <c r="AC25" s="17">
        <f t="shared" si="14"/>
        <v>3022.0161792374142</v>
      </c>
      <c r="AE25" s="15">
        <v>16</v>
      </c>
      <c r="AF25" s="18">
        <f t="shared" si="15"/>
        <v>3005.5059474238292</v>
      </c>
      <c r="AG25" s="17">
        <f t="shared" si="16"/>
        <v>3005.8733696747527</v>
      </c>
      <c r="AI25" s="2">
        <f t="shared" si="4"/>
        <v>1.3807324627205162</v>
      </c>
      <c r="AJ25" s="2">
        <f t="shared" si="5"/>
        <v>0.36742225092348235</v>
      </c>
      <c r="AK25" s="2">
        <f t="shared" si="17"/>
        <v>1.7481547136439985</v>
      </c>
      <c r="AL25" s="2">
        <f t="shared" si="23"/>
        <v>27.889548912166902</v>
      </c>
    </row>
    <row r="26" spans="1:38" x14ac:dyDescent="0.2">
      <c r="A26" s="15">
        <v>17</v>
      </c>
      <c r="B26" s="18">
        <f t="shared" si="18"/>
        <v>5036.644697972295</v>
      </c>
      <c r="C26" s="17">
        <f t="shared" si="6"/>
        <v>5038.9469482637378</v>
      </c>
      <c r="E26" s="15">
        <v>17</v>
      </c>
      <c r="F26" s="18">
        <f t="shared" si="7"/>
        <v>5009.7889494579204</v>
      </c>
      <c r="G26" s="17">
        <f t="shared" si="8"/>
        <v>5010.4013947382364</v>
      </c>
      <c r="I26" s="2">
        <f t="shared" si="0"/>
        <v>2.3022502914427605</v>
      </c>
      <c r="J26" s="2">
        <f t="shared" si="1"/>
        <v>0.61244528031602385</v>
      </c>
      <c r="K26" s="2">
        <f t="shared" si="9"/>
        <v>2.9146955717587844</v>
      </c>
      <c r="L26" s="2">
        <f t="shared" si="19"/>
        <v>49.348343001974172</v>
      </c>
      <c r="N26" s="15">
        <v>17</v>
      </c>
      <c r="O26" s="18">
        <f t="shared" si="20"/>
        <v>4029.3549056498869</v>
      </c>
      <c r="P26" s="17">
        <f t="shared" si="10"/>
        <v>4031.1967237772592</v>
      </c>
      <c r="R26" s="15">
        <v>17</v>
      </c>
      <c r="S26" s="18">
        <f t="shared" si="11"/>
        <v>4007.8311595663363</v>
      </c>
      <c r="T26" s="17">
        <f t="shared" si="12"/>
        <v>4008.3211157905894</v>
      </c>
      <c r="V26" s="2">
        <f t="shared" si="2"/>
        <v>1.8418181273723349</v>
      </c>
      <c r="W26" s="2">
        <f t="shared" si="3"/>
        <v>0.48995622425309193</v>
      </c>
      <c r="X26" s="2">
        <f t="shared" si="13"/>
        <v>2.3317743516254268</v>
      </c>
      <c r="Y26" s="2">
        <f t="shared" si="21"/>
        <v>39.517839567848569</v>
      </c>
      <c r="AA26" s="15">
        <v>17</v>
      </c>
      <c r="AB26" s="18">
        <f t="shared" si="22"/>
        <v>3022.0161792374142</v>
      </c>
      <c r="AC26" s="17">
        <f t="shared" si="14"/>
        <v>3023.3975428329436</v>
      </c>
      <c r="AE26" s="15">
        <v>17</v>
      </c>
      <c r="AF26" s="18">
        <f t="shared" si="15"/>
        <v>3005.8733696747527</v>
      </c>
      <c r="AG26" s="17">
        <f t="shared" si="16"/>
        <v>3006.2408368429424</v>
      </c>
      <c r="AI26" s="2">
        <f t="shared" si="4"/>
        <v>1.3813635955293648</v>
      </c>
      <c r="AJ26" s="2">
        <f t="shared" si="5"/>
        <v>0.36746716818970526</v>
      </c>
      <c r="AK26" s="2">
        <f t="shared" si="17"/>
        <v>1.7488307637190701</v>
      </c>
      <c r="AL26" s="2">
        <f t="shared" si="23"/>
        <v>29.638379675885972</v>
      </c>
    </row>
    <row r="27" spans="1:38" x14ac:dyDescent="0.2">
      <c r="A27" s="15">
        <v>18</v>
      </c>
      <c r="B27" s="18">
        <f t="shared" si="18"/>
        <v>5038.9469482637378</v>
      </c>
      <c r="C27" s="17">
        <f t="shared" si="6"/>
        <v>5041.2502509137894</v>
      </c>
      <c r="E27" s="15">
        <v>18</v>
      </c>
      <c r="F27" s="18">
        <f t="shared" si="7"/>
        <v>5010.4013947382364</v>
      </c>
      <c r="G27" s="17">
        <f t="shared" si="8"/>
        <v>5011.0139148898143</v>
      </c>
      <c r="I27" s="2">
        <f t="shared" si="0"/>
        <v>2.3033026500515916</v>
      </c>
      <c r="J27" s="2">
        <f t="shared" si="1"/>
        <v>0.61252015157788264</v>
      </c>
      <c r="K27" s="2">
        <f t="shared" si="9"/>
        <v>2.9158228016294743</v>
      </c>
      <c r="L27" s="2">
        <f t="shared" si="19"/>
        <v>52.264165803603646</v>
      </c>
      <c r="N27" s="15">
        <v>18</v>
      </c>
      <c r="O27" s="18">
        <f t="shared" si="20"/>
        <v>4031.1967237772592</v>
      </c>
      <c r="P27" s="17">
        <f t="shared" si="10"/>
        <v>4033.0393837996976</v>
      </c>
      <c r="R27" s="15">
        <v>18</v>
      </c>
      <c r="S27" s="18">
        <f t="shared" si="11"/>
        <v>4008.3211157905894</v>
      </c>
      <c r="T27" s="17">
        <f t="shared" si="12"/>
        <v>4008.811131911852</v>
      </c>
      <c r="V27" s="2">
        <f t="shared" si="2"/>
        <v>1.8426600224383947</v>
      </c>
      <c r="W27" s="2">
        <f t="shared" si="3"/>
        <v>0.49001612126266991</v>
      </c>
      <c r="X27" s="2">
        <f t="shared" si="13"/>
        <v>2.3326761437010646</v>
      </c>
      <c r="Y27" s="2">
        <f t="shared" si="21"/>
        <v>41.850515711549633</v>
      </c>
      <c r="AA27" s="15">
        <v>18</v>
      </c>
      <c r="AB27" s="18">
        <f t="shared" si="22"/>
        <v>3023.3975428329436</v>
      </c>
      <c r="AC27" s="17">
        <f t="shared" si="14"/>
        <v>3024.7795378497726</v>
      </c>
      <c r="AE27" s="15">
        <v>18</v>
      </c>
      <c r="AF27" s="18">
        <f t="shared" si="15"/>
        <v>3006.2408368429424</v>
      </c>
      <c r="AG27" s="17">
        <f t="shared" si="16"/>
        <v>3006.6083489338894</v>
      </c>
      <c r="AI27" s="2">
        <f t="shared" si="4"/>
        <v>1.3819950168290234</v>
      </c>
      <c r="AJ27" s="2">
        <f t="shared" si="5"/>
        <v>0.36751209094700243</v>
      </c>
      <c r="AK27" s="2">
        <f t="shared" si="17"/>
        <v>1.7495071077760258</v>
      </c>
      <c r="AL27" s="2">
        <f t="shared" si="23"/>
        <v>31.387886783661997</v>
      </c>
    </row>
    <row r="28" spans="1:38" x14ac:dyDescent="0.2">
      <c r="A28" s="15">
        <v>19</v>
      </c>
      <c r="B28" s="18">
        <f t="shared" si="18"/>
        <v>5041.2502509137894</v>
      </c>
      <c r="C28" s="17">
        <f t="shared" si="6"/>
        <v>5043.5546064034825</v>
      </c>
      <c r="E28" s="15">
        <v>19</v>
      </c>
      <c r="F28" s="18">
        <f t="shared" si="7"/>
        <v>5011.0139148898143</v>
      </c>
      <c r="G28" s="17">
        <f t="shared" si="8"/>
        <v>5011.6265099218072</v>
      </c>
      <c r="I28" s="2">
        <f t="shared" si="0"/>
        <v>2.30435548969308</v>
      </c>
      <c r="J28" s="2">
        <f t="shared" si="1"/>
        <v>0.61259503199289611</v>
      </c>
      <c r="K28" s="2">
        <f t="shared" si="9"/>
        <v>2.9169505216859761</v>
      </c>
      <c r="L28" s="2">
        <f t="shared" si="19"/>
        <v>55.181116325289622</v>
      </c>
      <c r="N28" s="15">
        <v>19</v>
      </c>
      <c r="O28" s="18">
        <f t="shared" si="20"/>
        <v>4033.0393837996976</v>
      </c>
      <c r="P28" s="17">
        <f t="shared" si="10"/>
        <v>4034.8828861020324</v>
      </c>
      <c r="R28" s="15">
        <v>19</v>
      </c>
      <c r="S28" s="18">
        <f t="shared" si="11"/>
        <v>4008.811131911852</v>
      </c>
      <c r="T28" s="17">
        <f t="shared" si="12"/>
        <v>4009.3012079374466</v>
      </c>
      <c r="V28" s="2">
        <f t="shared" si="2"/>
        <v>1.8435023023348549</v>
      </c>
      <c r="W28" s="2">
        <f t="shared" si="3"/>
        <v>0.49007602559458974</v>
      </c>
      <c r="X28" s="2">
        <f t="shared" si="13"/>
        <v>2.3335783279294446</v>
      </c>
      <c r="Y28" s="2">
        <f t="shared" si="21"/>
        <v>44.184094039479078</v>
      </c>
      <c r="AA28" s="15">
        <v>19</v>
      </c>
      <c r="AB28" s="18">
        <f t="shared" si="22"/>
        <v>3024.7795378497726</v>
      </c>
      <c r="AC28" s="17">
        <f t="shared" si="14"/>
        <v>3026.1621645765235</v>
      </c>
      <c r="AE28" s="15">
        <v>19</v>
      </c>
      <c r="AF28" s="18">
        <f t="shared" si="15"/>
        <v>3006.6083489338894</v>
      </c>
      <c r="AG28" s="17">
        <f t="shared" si="16"/>
        <v>3006.9759059530852</v>
      </c>
      <c r="AI28" s="2">
        <f t="shared" si="4"/>
        <v>1.3826267267509138</v>
      </c>
      <c r="AJ28" s="2">
        <f t="shared" si="5"/>
        <v>0.36755701919582862</v>
      </c>
      <c r="AK28" s="2">
        <f t="shared" si="17"/>
        <v>1.7501837459467424</v>
      </c>
      <c r="AL28" s="2">
        <f t="shared" si="23"/>
        <v>33.13807052960874</v>
      </c>
    </row>
    <row r="29" spans="1:38" x14ac:dyDescent="0.2">
      <c r="A29" s="15">
        <v>20</v>
      </c>
      <c r="B29" s="18">
        <f t="shared" si="18"/>
        <v>5043.5546064034825</v>
      </c>
      <c r="C29" s="17">
        <f t="shared" si="6"/>
        <v>5045.8600152140698</v>
      </c>
      <c r="E29" s="15">
        <v>20</v>
      </c>
      <c r="F29" s="18">
        <f t="shared" si="7"/>
        <v>5011.6265099218072</v>
      </c>
      <c r="G29" s="17">
        <f t="shared" si="8"/>
        <v>5012.2391798433691</v>
      </c>
      <c r="I29" s="2">
        <f t="shared" si="0"/>
        <v>2.3054088105873234</v>
      </c>
      <c r="J29" s="2">
        <f t="shared" si="1"/>
        <v>0.61266992156197375</v>
      </c>
      <c r="K29" s="2">
        <f t="shared" si="9"/>
        <v>2.9180787321492971</v>
      </c>
      <c r="L29" s="2">
        <f t="shared" si="19"/>
        <v>58.099195057438919</v>
      </c>
      <c r="N29" s="15">
        <v>20</v>
      </c>
      <c r="O29" s="18">
        <f t="shared" si="20"/>
        <v>4034.8828861020324</v>
      </c>
      <c r="P29" s="17">
        <f t="shared" si="10"/>
        <v>4036.7272310692697</v>
      </c>
      <c r="R29" s="15">
        <v>20</v>
      </c>
      <c r="S29" s="18">
        <f t="shared" si="11"/>
        <v>4009.3012079374466</v>
      </c>
      <c r="T29" s="17">
        <f t="shared" si="12"/>
        <v>4009.7913438746964</v>
      </c>
      <c r="V29" s="2">
        <f t="shared" si="2"/>
        <v>1.8443449672372481</v>
      </c>
      <c r="W29" s="2">
        <f t="shared" si="3"/>
        <v>0.4901359372497609</v>
      </c>
      <c r="X29" s="2">
        <f t="shared" si="13"/>
        <v>2.334480904487009</v>
      </c>
      <c r="Y29" s="2">
        <f t="shared" si="21"/>
        <v>46.518574943966087</v>
      </c>
      <c r="AA29" s="15">
        <v>20</v>
      </c>
      <c r="AB29" s="18">
        <f t="shared" si="22"/>
        <v>3026.1621645765235</v>
      </c>
      <c r="AC29" s="17">
        <f t="shared" si="14"/>
        <v>3027.5454233019514</v>
      </c>
      <c r="AE29" s="15">
        <v>20</v>
      </c>
      <c r="AF29" s="18">
        <f t="shared" si="15"/>
        <v>3006.9759059530852</v>
      </c>
      <c r="AG29" s="17">
        <f t="shared" si="16"/>
        <v>3007.3435079060228</v>
      </c>
      <c r="AI29" s="2">
        <f t="shared" si="4"/>
        <v>1.3832587254278224</v>
      </c>
      <c r="AJ29" s="2">
        <f t="shared" si="5"/>
        <v>0.36760195293754805</v>
      </c>
      <c r="AK29" s="2">
        <f t="shared" si="17"/>
        <v>1.7508606783653704</v>
      </c>
      <c r="AL29" s="2">
        <f t="shared" si="23"/>
        <v>34.88893120797411</v>
      </c>
    </row>
    <row r="30" spans="1:38" x14ac:dyDescent="0.2">
      <c r="A30" s="15">
        <v>21</v>
      </c>
      <c r="B30" s="18">
        <f t="shared" si="18"/>
        <v>5045.8600152140698</v>
      </c>
      <c r="C30" s="17">
        <f t="shared" si="6"/>
        <v>5048.1664778270242</v>
      </c>
      <c r="E30" s="15">
        <v>21</v>
      </c>
      <c r="F30" s="18">
        <f t="shared" si="7"/>
        <v>5012.2391798433691</v>
      </c>
      <c r="G30" s="17">
        <f t="shared" si="8"/>
        <v>5012.8519246636561</v>
      </c>
      <c r="I30" s="2">
        <f t="shared" si="0"/>
        <v>2.3064626129544195</v>
      </c>
      <c r="J30" s="2">
        <f t="shared" si="1"/>
        <v>0.61274482028693456</v>
      </c>
      <c r="K30" s="2">
        <f t="shared" si="9"/>
        <v>2.919207433241354</v>
      </c>
      <c r="L30" s="2">
        <f t="shared" si="19"/>
        <v>61.018402490680273</v>
      </c>
      <c r="N30" s="15">
        <v>21</v>
      </c>
      <c r="O30" s="18">
        <f t="shared" si="20"/>
        <v>4036.7272310692697</v>
      </c>
      <c r="P30" s="17">
        <f t="shared" si="10"/>
        <v>4038.5724190865913</v>
      </c>
      <c r="R30" s="15">
        <v>21</v>
      </c>
      <c r="S30" s="18">
        <f t="shared" si="11"/>
        <v>4009.7913438746964</v>
      </c>
      <c r="T30" s="17">
        <f t="shared" si="12"/>
        <v>4010.2815397309259</v>
      </c>
      <c r="V30" s="2">
        <f t="shared" si="2"/>
        <v>1.8451880173215613</v>
      </c>
      <c r="W30" s="2">
        <f t="shared" si="3"/>
        <v>0.49019585622954764</v>
      </c>
      <c r="X30" s="2">
        <f t="shared" si="13"/>
        <v>2.335383873551109</v>
      </c>
      <c r="Y30" s="2">
        <f t="shared" si="21"/>
        <v>48.853958817517196</v>
      </c>
      <c r="AA30" s="15">
        <v>21</v>
      </c>
      <c r="AB30" s="18">
        <f t="shared" si="22"/>
        <v>3027.5454233019514</v>
      </c>
      <c r="AC30" s="17">
        <f t="shared" si="14"/>
        <v>3028.9293143149425</v>
      </c>
      <c r="AE30" s="15">
        <v>21</v>
      </c>
      <c r="AF30" s="18">
        <f t="shared" si="15"/>
        <v>3007.3435079060228</v>
      </c>
      <c r="AG30" s="17">
        <f t="shared" si="16"/>
        <v>3007.7111547981949</v>
      </c>
      <c r="AI30" s="2">
        <f t="shared" si="4"/>
        <v>1.383891012991171</v>
      </c>
      <c r="AJ30" s="2">
        <f t="shared" si="5"/>
        <v>0.36764689217216073</v>
      </c>
      <c r="AK30" s="2">
        <f t="shared" si="17"/>
        <v>1.7515379051633317</v>
      </c>
      <c r="AL30" s="2">
        <f t="shared" si="23"/>
        <v>36.640469113137442</v>
      </c>
    </row>
    <row r="31" spans="1:38" x14ac:dyDescent="0.2">
      <c r="A31" s="15">
        <v>22</v>
      </c>
      <c r="B31" s="18">
        <f t="shared" si="18"/>
        <v>5048.1664778270242</v>
      </c>
      <c r="C31" s="17">
        <f t="shared" si="6"/>
        <v>5050.4739947240387</v>
      </c>
      <c r="E31" s="15">
        <v>22</v>
      </c>
      <c r="F31" s="18">
        <f t="shared" si="7"/>
        <v>5012.8519246636561</v>
      </c>
      <c r="G31" s="17">
        <f t="shared" si="8"/>
        <v>5013.4647443918238</v>
      </c>
      <c r="I31" s="2">
        <f t="shared" si="0"/>
        <v>2.3075168970144659</v>
      </c>
      <c r="J31" s="2">
        <f t="shared" si="1"/>
        <v>0.61281972816777852</v>
      </c>
      <c r="K31" s="2">
        <f t="shared" si="9"/>
        <v>2.9203366251822445</v>
      </c>
      <c r="L31" s="2">
        <f t="shared" si="19"/>
        <v>63.938739115862518</v>
      </c>
      <c r="N31" s="15">
        <v>22</v>
      </c>
      <c r="O31" s="18">
        <f t="shared" si="20"/>
        <v>4038.5724190865913</v>
      </c>
      <c r="P31" s="17">
        <f t="shared" si="10"/>
        <v>4040.4184505393555</v>
      </c>
      <c r="R31" s="15">
        <v>22</v>
      </c>
      <c r="S31" s="18">
        <f t="shared" si="11"/>
        <v>4010.2815397309259</v>
      </c>
      <c r="T31" s="17">
        <f t="shared" si="12"/>
        <v>4010.7717955134599</v>
      </c>
      <c r="V31" s="2">
        <f t="shared" si="2"/>
        <v>1.8460314527642367</v>
      </c>
      <c r="W31" s="2">
        <f t="shared" si="3"/>
        <v>0.49025578253394997</v>
      </c>
      <c r="X31" s="2">
        <f t="shared" si="13"/>
        <v>2.3362872352981867</v>
      </c>
      <c r="Y31" s="2">
        <f t="shared" si="21"/>
        <v>51.190246052815382</v>
      </c>
      <c r="AA31" s="15">
        <v>22</v>
      </c>
      <c r="AB31" s="18">
        <f t="shared" si="22"/>
        <v>3028.9293143149425</v>
      </c>
      <c r="AC31" s="17">
        <f t="shared" si="14"/>
        <v>3030.3138379045158</v>
      </c>
      <c r="AE31" s="15">
        <v>22</v>
      </c>
      <c r="AF31" s="18">
        <f t="shared" si="15"/>
        <v>3007.7111547981949</v>
      </c>
      <c r="AG31" s="17">
        <f t="shared" si="16"/>
        <v>3008.0788466350955</v>
      </c>
      <c r="AI31" s="2">
        <f t="shared" si="4"/>
        <v>1.3845235895732912</v>
      </c>
      <c r="AJ31" s="2">
        <f t="shared" si="5"/>
        <v>0.36769183690057616</v>
      </c>
      <c r="AK31" s="2">
        <f t="shared" si="17"/>
        <v>1.7522154264738674</v>
      </c>
      <c r="AL31" s="2">
        <f t="shared" si="23"/>
        <v>38.392684539611309</v>
      </c>
    </row>
    <row r="32" spans="1:38" x14ac:dyDescent="0.2">
      <c r="A32" s="15">
        <v>23</v>
      </c>
      <c r="B32" s="18">
        <f t="shared" si="18"/>
        <v>5050.4739947240387</v>
      </c>
      <c r="C32" s="17">
        <f t="shared" si="6"/>
        <v>5052.7825663870271</v>
      </c>
      <c r="E32" s="15">
        <v>23</v>
      </c>
      <c r="F32" s="18">
        <f t="shared" si="7"/>
        <v>5013.4647443918238</v>
      </c>
      <c r="G32" s="17">
        <f t="shared" si="8"/>
        <v>5014.0776390370293</v>
      </c>
      <c r="I32" s="2">
        <f t="shared" si="0"/>
        <v>2.3085716629884701</v>
      </c>
      <c r="J32" s="2">
        <f t="shared" si="1"/>
        <v>0.61289464520541515</v>
      </c>
      <c r="K32" s="2">
        <f t="shared" si="9"/>
        <v>2.9214663081938852</v>
      </c>
      <c r="L32" s="2">
        <f t="shared" si="19"/>
        <v>66.860205424056403</v>
      </c>
      <c r="N32" s="15">
        <v>23</v>
      </c>
      <c r="O32" s="18">
        <f t="shared" si="20"/>
        <v>4040.4184505393555</v>
      </c>
      <c r="P32" s="17">
        <f t="shared" si="10"/>
        <v>4042.2653258130972</v>
      </c>
      <c r="R32" s="15">
        <v>23</v>
      </c>
      <c r="S32" s="18">
        <f t="shared" si="11"/>
        <v>4010.7717955134599</v>
      </c>
      <c r="T32" s="17">
        <f t="shared" si="12"/>
        <v>4011.2621112296247</v>
      </c>
      <c r="V32" s="2">
        <f t="shared" si="2"/>
        <v>1.8468752737417162</v>
      </c>
      <c r="W32" s="2">
        <f t="shared" si="3"/>
        <v>0.49031571616478686</v>
      </c>
      <c r="X32" s="2">
        <f t="shared" si="13"/>
        <v>2.3371909899065031</v>
      </c>
      <c r="Y32" s="2">
        <f t="shared" si="21"/>
        <v>53.527437042721886</v>
      </c>
      <c r="AA32" s="15">
        <v>23</v>
      </c>
      <c r="AB32" s="18">
        <f t="shared" si="22"/>
        <v>3030.3138379045158</v>
      </c>
      <c r="AC32" s="17">
        <f t="shared" si="14"/>
        <v>3031.6989943598219</v>
      </c>
      <c r="AE32" s="15">
        <v>23</v>
      </c>
      <c r="AF32" s="18">
        <f t="shared" si="15"/>
        <v>3008.0788466350955</v>
      </c>
      <c r="AG32" s="17">
        <f t="shared" si="16"/>
        <v>3008.4465834222192</v>
      </c>
      <c r="AI32" s="2">
        <f t="shared" si="4"/>
        <v>1.3851564553060598</v>
      </c>
      <c r="AJ32" s="2">
        <f t="shared" si="5"/>
        <v>0.36773678712370383</v>
      </c>
      <c r="AK32" s="2">
        <f t="shared" si="17"/>
        <v>1.7528932424297636</v>
      </c>
      <c r="AL32" s="2">
        <f t="shared" si="23"/>
        <v>40.145577782041073</v>
      </c>
    </row>
    <row r="33" spans="1:38" x14ac:dyDescent="0.2">
      <c r="A33" s="15">
        <v>24</v>
      </c>
      <c r="B33" s="18">
        <f t="shared" si="18"/>
        <v>5052.7825663870271</v>
      </c>
      <c r="C33" s="17">
        <f t="shared" si="6"/>
        <v>5055.0921932981228</v>
      </c>
      <c r="E33" s="15">
        <v>24</v>
      </c>
      <c r="F33" s="18">
        <f t="shared" si="7"/>
        <v>5014.0776390370293</v>
      </c>
      <c r="G33" s="17">
        <f t="shared" si="8"/>
        <v>5014.6906086084318</v>
      </c>
      <c r="I33" s="2">
        <f t="shared" si="0"/>
        <v>2.30962691109562</v>
      </c>
      <c r="J33" s="2">
        <f t="shared" si="1"/>
        <v>0.61296957140257291</v>
      </c>
      <c r="K33" s="2">
        <f t="shared" si="9"/>
        <v>2.9225964824981929</v>
      </c>
      <c r="L33" s="2">
        <f t="shared" si="19"/>
        <v>69.782801906554596</v>
      </c>
      <c r="N33" s="15">
        <v>24</v>
      </c>
      <c r="O33" s="18">
        <f t="shared" si="20"/>
        <v>4042.2653258130972</v>
      </c>
      <c r="P33" s="17">
        <f t="shared" si="10"/>
        <v>4044.1130452935263</v>
      </c>
      <c r="R33" s="15">
        <v>24</v>
      </c>
      <c r="S33" s="18">
        <f t="shared" si="11"/>
        <v>4011.2621112296247</v>
      </c>
      <c r="T33" s="17">
        <f t="shared" si="12"/>
        <v>4011.7524868867467</v>
      </c>
      <c r="V33" s="2">
        <f t="shared" si="2"/>
        <v>1.8477194804290775</v>
      </c>
      <c r="W33" s="2">
        <f t="shared" si="3"/>
        <v>0.49037565712205833</v>
      </c>
      <c r="X33" s="2">
        <f t="shared" si="13"/>
        <v>2.3380951375511358</v>
      </c>
      <c r="Y33" s="2">
        <f t="shared" si="21"/>
        <v>55.865532180273021</v>
      </c>
      <c r="AA33" s="15">
        <v>24</v>
      </c>
      <c r="AB33" s="18">
        <f t="shared" si="22"/>
        <v>3031.6989943598219</v>
      </c>
      <c r="AC33" s="17">
        <f t="shared" si="14"/>
        <v>3033.0847839701437</v>
      </c>
      <c r="AE33" s="15">
        <v>24</v>
      </c>
      <c r="AF33" s="18">
        <f t="shared" si="15"/>
        <v>3008.4465834222192</v>
      </c>
      <c r="AG33" s="17">
        <f t="shared" si="16"/>
        <v>3008.8143651650607</v>
      </c>
      <c r="AI33" s="2">
        <f t="shared" si="4"/>
        <v>1.3857896103218081</v>
      </c>
      <c r="AJ33" s="2">
        <f t="shared" si="5"/>
        <v>0.36778174284154375</v>
      </c>
      <c r="AK33" s="2">
        <f t="shared" si="17"/>
        <v>1.7535713531633519</v>
      </c>
      <c r="AL33" s="2">
        <f t="shared" si="23"/>
        <v>41.899149135204425</v>
      </c>
    </row>
    <row r="34" spans="1:38" x14ac:dyDescent="0.2">
      <c r="A34" s="15">
        <v>25</v>
      </c>
      <c r="B34" s="18">
        <f t="shared" si="18"/>
        <v>5055.0921932981228</v>
      </c>
      <c r="C34" s="17">
        <f t="shared" si="6"/>
        <v>5057.4028759396797</v>
      </c>
      <c r="E34" s="15">
        <v>25</v>
      </c>
      <c r="F34" s="18">
        <f t="shared" si="7"/>
        <v>5014.6906086084318</v>
      </c>
      <c r="G34" s="17">
        <f t="shared" si="8"/>
        <v>5015.3036531151911</v>
      </c>
      <c r="I34" s="2">
        <f t="shared" si="0"/>
        <v>2.310682641556923</v>
      </c>
      <c r="J34" s="2">
        <f t="shared" si="1"/>
        <v>0.61304450675925182</v>
      </c>
      <c r="K34" s="2">
        <f t="shared" si="9"/>
        <v>2.9237271483161749</v>
      </c>
      <c r="L34" s="2">
        <f t="shared" si="19"/>
        <v>72.706529054870771</v>
      </c>
      <c r="N34" s="15">
        <v>25</v>
      </c>
      <c r="O34" s="18">
        <f t="shared" si="20"/>
        <v>4044.1130452935263</v>
      </c>
      <c r="P34" s="17">
        <f t="shared" si="10"/>
        <v>4045.96160936653</v>
      </c>
      <c r="R34" s="15">
        <v>25</v>
      </c>
      <c r="S34" s="18">
        <f t="shared" si="11"/>
        <v>4011.7524868867467</v>
      </c>
      <c r="T34" s="17">
        <f t="shared" si="12"/>
        <v>4012.2429224921539</v>
      </c>
      <c r="V34" s="2">
        <f t="shared" si="2"/>
        <v>1.8485640730036721</v>
      </c>
      <c r="W34" s="2">
        <f t="shared" si="3"/>
        <v>0.49043560540712861</v>
      </c>
      <c r="X34" s="2">
        <f t="shared" si="13"/>
        <v>2.3389996784108007</v>
      </c>
      <c r="Y34" s="2">
        <f t="shared" si="21"/>
        <v>58.204531858683822</v>
      </c>
      <c r="AA34" s="15">
        <v>25</v>
      </c>
      <c r="AB34" s="18">
        <f t="shared" si="22"/>
        <v>3033.0847839701437</v>
      </c>
      <c r="AC34" s="17">
        <f t="shared" si="14"/>
        <v>3034.4712070248966</v>
      </c>
      <c r="AE34" s="15">
        <v>25</v>
      </c>
      <c r="AF34" s="18">
        <f t="shared" si="15"/>
        <v>3008.8143651650607</v>
      </c>
      <c r="AG34" s="17">
        <f t="shared" si="16"/>
        <v>3009.1821918691162</v>
      </c>
      <c r="AI34" s="2">
        <f t="shared" si="4"/>
        <v>1.3864230547528678</v>
      </c>
      <c r="AJ34" s="2">
        <f t="shared" si="5"/>
        <v>0.36782670405546014</v>
      </c>
      <c r="AK34" s="2">
        <f t="shared" si="17"/>
        <v>1.7542497588083279</v>
      </c>
      <c r="AL34" s="2">
        <f t="shared" si="23"/>
        <v>43.653398894012753</v>
      </c>
    </row>
    <row r="35" spans="1:38" x14ac:dyDescent="0.2">
      <c r="A35" s="15">
        <v>26</v>
      </c>
      <c r="B35" s="18">
        <f t="shared" si="18"/>
        <v>5057.4028759396797</v>
      </c>
      <c r="C35" s="17">
        <f t="shared" si="6"/>
        <v>5059.7146147942713</v>
      </c>
      <c r="E35" s="15">
        <v>26</v>
      </c>
      <c r="F35" s="18">
        <f t="shared" si="7"/>
        <v>5015.3036531151911</v>
      </c>
      <c r="G35" s="17">
        <f t="shared" si="8"/>
        <v>5015.9167725664674</v>
      </c>
      <c r="I35" s="2">
        <f t="shared" si="0"/>
        <v>2.3117388545915674</v>
      </c>
      <c r="J35" s="2">
        <f t="shared" si="1"/>
        <v>0.61311945127636136</v>
      </c>
      <c r="K35" s="2">
        <f t="shared" si="9"/>
        <v>2.9248583058679287</v>
      </c>
      <c r="L35" s="2">
        <f t="shared" si="19"/>
        <v>75.631387360738699</v>
      </c>
      <c r="N35" s="15">
        <v>26</v>
      </c>
      <c r="O35" s="18">
        <f t="shared" si="20"/>
        <v>4045.96160936653</v>
      </c>
      <c r="P35" s="17">
        <f t="shared" si="10"/>
        <v>4047.8110184181714</v>
      </c>
      <c r="R35" s="15">
        <v>26</v>
      </c>
      <c r="S35" s="18">
        <f t="shared" si="11"/>
        <v>4012.2429224921539</v>
      </c>
      <c r="T35" s="17">
        <f t="shared" si="12"/>
        <v>4012.7334180531752</v>
      </c>
      <c r="V35" s="2">
        <f t="shared" si="2"/>
        <v>1.8494090516414872</v>
      </c>
      <c r="W35" s="2">
        <f t="shared" si="3"/>
        <v>0.49049556102136194</v>
      </c>
      <c r="X35" s="2">
        <f t="shared" si="13"/>
        <v>2.3399046126628491</v>
      </c>
      <c r="Y35" s="2">
        <f t="shared" si="21"/>
        <v>60.544436471346671</v>
      </c>
      <c r="AA35" s="15">
        <v>26</v>
      </c>
      <c r="AB35" s="18">
        <f t="shared" si="22"/>
        <v>3034.4712070248966</v>
      </c>
      <c r="AC35" s="17">
        <f t="shared" si="14"/>
        <v>3035.8582638136277</v>
      </c>
      <c r="AE35" s="15">
        <v>26</v>
      </c>
      <c r="AF35" s="18">
        <f t="shared" si="15"/>
        <v>3009.1821918691162</v>
      </c>
      <c r="AG35" s="17">
        <f t="shared" si="16"/>
        <v>3009.5500635398821</v>
      </c>
      <c r="AI35" s="2">
        <f t="shared" si="4"/>
        <v>1.3870567887311154</v>
      </c>
      <c r="AJ35" s="2">
        <f t="shared" si="5"/>
        <v>0.36787167076590777</v>
      </c>
      <c r="AK35" s="2">
        <f t="shared" si="17"/>
        <v>1.7549284594970231</v>
      </c>
      <c r="AL35" s="2">
        <f t="shared" si="23"/>
        <v>45.408327353509776</v>
      </c>
    </row>
    <row r="36" spans="1:38" x14ac:dyDescent="0.2">
      <c r="A36" s="15">
        <v>27</v>
      </c>
      <c r="B36" s="18">
        <f t="shared" si="18"/>
        <v>5059.7146147942713</v>
      </c>
      <c r="C36" s="17">
        <f t="shared" si="6"/>
        <v>5062.0274103446936</v>
      </c>
      <c r="E36" s="15">
        <v>27</v>
      </c>
      <c r="F36" s="18">
        <f t="shared" si="7"/>
        <v>5015.9167725664674</v>
      </c>
      <c r="G36" s="17">
        <f t="shared" si="8"/>
        <v>5016.5299669714232</v>
      </c>
      <c r="I36" s="2">
        <f t="shared" si="0"/>
        <v>2.3127955504223792</v>
      </c>
      <c r="J36" s="2">
        <f t="shared" si="1"/>
        <v>0.61319440495572053</v>
      </c>
      <c r="K36" s="2">
        <f t="shared" si="9"/>
        <v>2.9259899553780997</v>
      </c>
      <c r="L36" s="2">
        <f t="shared" si="19"/>
        <v>78.557377316116799</v>
      </c>
      <c r="N36" s="15">
        <v>27</v>
      </c>
      <c r="O36" s="18">
        <f t="shared" si="20"/>
        <v>4047.8110184181714</v>
      </c>
      <c r="P36" s="17">
        <f t="shared" si="10"/>
        <v>4049.6612728346904</v>
      </c>
      <c r="R36" s="15">
        <v>27</v>
      </c>
      <c r="S36" s="18">
        <f t="shared" si="11"/>
        <v>4012.7334180531752</v>
      </c>
      <c r="T36" s="17">
        <f t="shared" si="12"/>
        <v>4013.22397357714</v>
      </c>
      <c r="V36" s="2">
        <f t="shared" si="2"/>
        <v>1.8502544165189647</v>
      </c>
      <c r="W36" s="2">
        <f t="shared" si="3"/>
        <v>0.49055552396475832</v>
      </c>
      <c r="X36" s="2">
        <f t="shared" si="13"/>
        <v>2.340809940483723</v>
      </c>
      <c r="Y36" s="2">
        <f t="shared" si="21"/>
        <v>62.885246411830394</v>
      </c>
      <c r="AA36" s="15">
        <v>27</v>
      </c>
      <c r="AB36" s="18">
        <f t="shared" si="22"/>
        <v>3035.8582638136277</v>
      </c>
      <c r="AC36" s="17">
        <f t="shared" si="14"/>
        <v>3037.245954626017</v>
      </c>
      <c r="AE36" s="15">
        <v>27</v>
      </c>
      <c r="AF36" s="18">
        <f t="shared" si="15"/>
        <v>3009.5500635398821</v>
      </c>
      <c r="AG36" s="17">
        <f t="shared" si="16"/>
        <v>3009.9179801828554</v>
      </c>
      <c r="AI36" s="2">
        <f t="shared" si="4"/>
        <v>1.3876908123893372</v>
      </c>
      <c r="AJ36" s="2">
        <f t="shared" si="5"/>
        <v>0.36791664297334137</v>
      </c>
      <c r="AK36" s="2">
        <f t="shared" si="17"/>
        <v>1.7556074553626786</v>
      </c>
      <c r="AL36" s="2">
        <f t="shared" si="23"/>
        <v>47.163934808872455</v>
      </c>
    </row>
    <row r="37" spans="1:38" x14ac:dyDescent="0.2">
      <c r="A37" s="15">
        <v>28</v>
      </c>
      <c r="B37" s="18">
        <f t="shared" si="18"/>
        <v>5062.0274103446936</v>
      </c>
      <c r="C37" s="17">
        <f t="shared" si="6"/>
        <v>5064.3412630739622</v>
      </c>
      <c r="E37" s="15">
        <v>28</v>
      </c>
      <c r="F37" s="18">
        <f t="shared" si="7"/>
        <v>5016.5299669714232</v>
      </c>
      <c r="G37" s="17">
        <f t="shared" si="8"/>
        <v>5017.1432363392214</v>
      </c>
      <c r="I37" s="2">
        <f t="shared" si="0"/>
        <v>2.3138527292685467</v>
      </c>
      <c r="J37" s="2">
        <f t="shared" si="1"/>
        <v>0.61326936779823882</v>
      </c>
      <c r="K37" s="2">
        <f t="shared" si="9"/>
        <v>2.9271220970667855</v>
      </c>
      <c r="L37" s="2">
        <f t="shared" si="19"/>
        <v>81.484499413183585</v>
      </c>
      <c r="N37" s="10">
        <v>28</v>
      </c>
      <c r="O37" s="19">
        <f t="shared" si="20"/>
        <v>4049.6612728346904</v>
      </c>
      <c r="P37" s="20">
        <f t="shared" si="10"/>
        <v>4051.512373002503</v>
      </c>
      <c r="R37" s="10">
        <v>28</v>
      </c>
      <c r="S37" s="19">
        <f t="shared" si="11"/>
        <v>4013.22397357714</v>
      </c>
      <c r="T37" s="20">
        <f t="shared" si="12"/>
        <v>4013.7145890713787</v>
      </c>
      <c r="V37" s="2">
        <f t="shared" si="2"/>
        <v>1.8511001678125467</v>
      </c>
      <c r="W37" s="2">
        <f t="shared" si="3"/>
        <v>0.490615494238682</v>
      </c>
      <c r="X37" s="2">
        <f t="shared" si="13"/>
        <v>2.3417156620512287</v>
      </c>
      <c r="Y37" s="2">
        <f t="shared" si="21"/>
        <v>65.226962073881623</v>
      </c>
      <c r="AA37" s="15">
        <v>28</v>
      </c>
      <c r="AB37" s="18">
        <f t="shared" si="22"/>
        <v>3037.245954626017</v>
      </c>
      <c r="AC37" s="17">
        <f t="shared" si="14"/>
        <v>3038.6342797518764</v>
      </c>
      <c r="AE37" s="15">
        <v>28</v>
      </c>
      <c r="AF37" s="18">
        <f t="shared" si="15"/>
        <v>3009.9179801828554</v>
      </c>
      <c r="AG37" s="17">
        <f t="shared" si="16"/>
        <v>3010.2859418035341</v>
      </c>
      <c r="AI37" s="2">
        <f t="shared" si="4"/>
        <v>1.38832512585941</v>
      </c>
      <c r="AJ37" s="2">
        <f t="shared" si="5"/>
        <v>0.36796162067867044</v>
      </c>
      <c r="AK37" s="2">
        <f t="shared" si="17"/>
        <v>1.7562867465380805</v>
      </c>
      <c r="AL37" s="2">
        <f t="shared" si="23"/>
        <v>48.920221555410535</v>
      </c>
    </row>
    <row r="38" spans="1:38" x14ac:dyDescent="0.2">
      <c r="A38" s="15">
        <v>29</v>
      </c>
      <c r="B38" s="18">
        <f t="shared" si="18"/>
        <v>5064.3412630739622</v>
      </c>
      <c r="C38" s="17">
        <f t="shared" si="6"/>
        <v>5066.6561734653133</v>
      </c>
      <c r="E38" s="15">
        <v>29</v>
      </c>
      <c r="F38" s="18">
        <f t="shared" si="7"/>
        <v>5017.1432363392214</v>
      </c>
      <c r="G38" s="17">
        <f t="shared" si="8"/>
        <v>5017.7565806790262</v>
      </c>
      <c r="I38" s="2">
        <f t="shared" si="0"/>
        <v>2.3149103913510771</v>
      </c>
      <c r="J38" s="2">
        <f t="shared" si="1"/>
        <v>0.61334433980482572</v>
      </c>
      <c r="K38" s="2">
        <f t="shared" si="9"/>
        <v>2.9282547311559028</v>
      </c>
      <c r="L38" s="2">
        <f t="shared" si="19"/>
        <v>84.412754144339488</v>
      </c>
      <c r="N38" s="21"/>
      <c r="O38" s="18"/>
      <c r="P38" s="18">
        <f>P37-$S$10</f>
        <v>51.512373002502954</v>
      </c>
      <c r="S38" s="2"/>
      <c r="T38" s="2">
        <f>T37-$S$10</f>
        <v>13.714589071378668</v>
      </c>
      <c r="V38" s="2"/>
      <c r="W38" s="2"/>
      <c r="X38" s="2"/>
      <c r="Y38" s="2"/>
      <c r="AA38" s="15">
        <v>29</v>
      </c>
      <c r="AB38" s="18">
        <f t="shared" si="22"/>
        <v>3038.6342797518764</v>
      </c>
      <c r="AC38" s="17">
        <f t="shared" si="14"/>
        <v>3040.023239481151</v>
      </c>
      <c r="AE38" s="15">
        <v>29</v>
      </c>
      <c r="AF38" s="18">
        <f t="shared" ref="AF38:AF39" si="24">AG37</f>
        <v>3010.2859418035341</v>
      </c>
      <c r="AG38" s="17">
        <f t="shared" ref="AG38:AG39" si="25">(AF38*$C$3)+AF38</f>
        <v>3010.6539484074169</v>
      </c>
      <c r="AI38" s="2">
        <f t="shared" ref="AI38:AI39" si="26">AC38-AB38</f>
        <v>1.3889597292745748</v>
      </c>
      <c r="AJ38" s="2">
        <f t="shared" ref="AJ38:AJ39" si="27">AG38-AF38</f>
        <v>0.36800660388280448</v>
      </c>
      <c r="AK38" s="2">
        <f t="shared" ref="AK38:AK39" si="28">AJ38+AI38</f>
        <v>1.7569663331573793</v>
      </c>
      <c r="AL38" s="2">
        <f t="shared" ref="AL38:AL39" si="29">AK38+AL37</f>
        <v>50.677187888567914</v>
      </c>
    </row>
    <row r="39" spans="1:38" x14ac:dyDescent="0.2">
      <c r="A39" s="15">
        <v>30</v>
      </c>
      <c r="B39" s="18">
        <f t="shared" si="18"/>
        <v>5066.6561734653133</v>
      </c>
      <c r="C39" s="17">
        <f t="shared" si="6"/>
        <v>5068.9721420022042</v>
      </c>
      <c r="E39" s="15">
        <v>30</v>
      </c>
      <c r="F39" s="18">
        <f t="shared" si="7"/>
        <v>5017.7565806790262</v>
      </c>
      <c r="G39" s="17">
        <f t="shared" si="8"/>
        <v>5018.3700000000026</v>
      </c>
      <c r="I39" s="2">
        <f t="shared" si="0"/>
        <v>2.3159685368909777</v>
      </c>
      <c r="J39" s="2">
        <f t="shared" si="1"/>
        <v>0.61341932097639074</v>
      </c>
      <c r="K39" s="2">
        <f t="shared" si="9"/>
        <v>2.9293878578673684</v>
      </c>
      <c r="L39" s="2">
        <f t="shared" si="19"/>
        <v>87.342142002206856</v>
      </c>
      <c r="N39" s="21"/>
      <c r="O39" s="18"/>
      <c r="P39" s="18"/>
      <c r="S39" s="3" t="s">
        <v>12</v>
      </c>
      <c r="T39" s="2">
        <f>T38+P38</f>
        <v>65.226962073881623</v>
      </c>
      <c r="V39" s="2"/>
      <c r="W39" s="2"/>
      <c r="X39" s="2"/>
      <c r="Y39" s="2"/>
      <c r="AA39" s="10">
        <v>30</v>
      </c>
      <c r="AB39" s="19">
        <f t="shared" si="22"/>
        <v>3040.023239481151</v>
      </c>
      <c r="AC39" s="20">
        <f t="shared" si="14"/>
        <v>3041.4128341039177</v>
      </c>
      <c r="AE39" s="10">
        <v>30</v>
      </c>
      <c r="AF39" s="19">
        <f t="shared" si="24"/>
        <v>3010.6539484074169</v>
      </c>
      <c r="AG39" s="20">
        <f t="shared" si="25"/>
        <v>3011.0220000000027</v>
      </c>
      <c r="AI39" s="2">
        <f t="shared" si="26"/>
        <v>1.3895946227667082</v>
      </c>
      <c r="AJ39" s="2">
        <f t="shared" si="27"/>
        <v>0.36805159258574349</v>
      </c>
      <c r="AK39" s="2">
        <f t="shared" si="28"/>
        <v>1.7576462153524517</v>
      </c>
      <c r="AL39" s="2">
        <f t="shared" si="29"/>
        <v>52.434834103920366</v>
      </c>
    </row>
    <row r="40" spans="1:38" x14ac:dyDescent="0.2">
      <c r="A40" s="15">
        <v>31</v>
      </c>
      <c r="B40" s="18">
        <f t="shared" si="18"/>
        <v>5068.9721420022042</v>
      </c>
      <c r="C40" s="17">
        <f t="shared" si="6"/>
        <v>5071.2891691683135</v>
      </c>
      <c r="E40" s="15">
        <v>31</v>
      </c>
      <c r="F40" s="18">
        <f t="shared" si="7"/>
        <v>5018.3700000000026</v>
      </c>
      <c r="G40" s="17">
        <f t="shared" si="8"/>
        <v>5018.9834943113174</v>
      </c>
      <c r="I40" s="2">
        <f t="shared" si="0"/>
        <v>2.3170271661092556</v>
      </c>
      <c r="J40" s="2">
        <f t="shared" si="1"/>
        <v>0.61349431131475285</v>
      </c>
      <c r="K40" s="2">
        <f t="shared" si="9"/>
        <v>2.9305214774240085</v>
      </c>
      <c r="L40" s="2">
        <f t="shared" si="19"/>
        <v>90.272663479630864</v>
      </c>
      <c r="N40" s="21"/>
      <c r="O40" s="18"/>
      <c r="P40" s="18"/>
      <c r="S40" s="6"/>
      <c r="V40" s="2"/>
      <c r="W40" s="2"/>
      <c r="X40" s="2"/>
      <c r="Y40" s="2"/>
      <c r="AA40" s="21"/>
      <c r="AB40" s="18"/>
      <c r="AC40" s="2">
        <f>AC39-AB10</f>
        <v>41.412834103917703</v>
      </c>
      <c r="AF40" s="6"/>
      <c r="AG40" s="2">
        <f>AG39-AF10</f>
        <v>11.022000000002663</v>
      </c>
      <c r="AI40" s="2"/>
      <c r="AJ40" s="2"/>
      <c r="AK40" s="2"/>
      <c r="AL40" s="2"/>
    </row>
    <row r="41" spans="1:38" x14ac:dyDescent="0.2">
      <c r="A41" s="15">
        <v>32</v>
      </c>
      <c r="B41" s="18">
        <f t="shared" si="18"/>
        <v>5071.2891691683135</v>
      </c>
      <c r="C41" s="17">
        <f t="shared" si="6"/>
        <v>5073.6072554475404</v>
      </c>
      <c r="E41" s="15">
        <v>32</v>
      </c>
      <c r="F41" s="18">
        <f t="shared" si="7"/>
        <v>5018.9834943113174</v>
      </c>
      <c r="G41" s="17">
        <f t="shared" si="8"/>
        <v>5019.5970636221382</v>
      </c>
      <c r="I41" s="2">
        <f t="shared" si="0"/>
        <v>2.3180862792269181</v>
      </c>
      <c r="J41" s="2">
        <f t="shared" si="1"/>
        <v>0.61356931082082156</v>
      </c>
      <c r="K41" s="2">
        <f t="shared" si="9"/>
        <v>2.9316555900477397</v>
      </c>
      <c r="L41" s="2">
        <f t="shared" si="19"/>
        <v>93.204319069678604</v>
      </c>
      <c r="N41" s="21"/>
      <c r="O41" s="18"/>
      <c r="P41" s="18"/>
      <c r="V41" s="2"/>
      <c r="W41" s="2"/>
      <c r="X41" s="2"/>
      <c r="Y41" s="2"/>
      <c r="AA41" s="21"/>
      <c r="AB41" s="18"/>
      <c r="AC41" s="18"/>
      <c r="AF41" s="3" t="s">
        <v>12</v>
      </c>
      <c r="AG41" s="2">
        <f>AG40+AC40</f>
        <v>52.434834103920366</v>
      </c>
      <c r="AI41" s="2"/>
      <c r="AJ41" s="2"/>
      <c r="AK41" s="2"/>
      <c r="AL41" s="2"/>
    </row>
    <row r="42" spans="1:38" x14ac:dyDescent="0.2">
      <c r="A42" s="15">
        <v>33</v>
      </c>
      <c r="B42" s="18">
        <f t="shared" si="18"/>
        <v>5073.6072554475404</v>
      </c>
      <c r="C42" s="17">
        <f t="shared" si="6"/>
        <v>5075.9264013240054</v>
      </c>
      <c r="E42" s="15">
        <v>33</v>
      </c>
      <c r="F42" s="18">
        <f t="shared" si="7"/>
        <v>5019.5970636221382</v>
      </c>
      <c r="G42" s="17">
        <f t="shared" si="8"/>
        <v>5020.2107079416328</v>
      </c>
      <c r="I42" s="2">
        <f t="shared" si="0"/>
        <v>2.3191458764649724</v>
      </c>
      <c r="J42" s="2">
        <f t="shared" si="1"/>
        <v>0.61364431949459686</v>
      </c>
      <c r="K42" s="2">
        <f t="shared" si="9"/>
        <v>2.9327901959595692</v>
      </c>
      <c r="L42" s="2">
        <f t="shared" si="19"/>
        <v>96.137109265638173</v>
      </c>
      <c r="N42" s="21"/>
      <c r="O42" s="18"/>
      <c r="P42" s="18"/>
      <c r="V42" s="2"/>
      <c r="W42" s="2"/>
      <c r="X42" s="2"/>
      <c r="Y42" s="2"/>
      <c r="AA42" s="21"/>
      <c r="AB42" s="18"/>
      <c r="AC42" s="18"/>
      <c r="AI42" s="2"/>
      <c r="AJ42" s="2"/>
      <c r="AK42" s="2"/>
      <c r="AL42" s="2"/>
    </row>
    <row r="43" spans="1:38" x14ac:dyDescent="0.2">
      <c r="A43" s="10">
        <v>34</v>
      </c>
      <c r="B43" s="19">
        <f t="shared" si="18"/>
        <v>5075.9264013240054</v>
      </c>
      <c r="C43" s="20">
        <f t="shared" si="6"/>
        <v>5078.2466072820507</v>
      </c>
      <c r="E43" s="10">
        <v>34</v>
      </c>
      <c r="F43" s="19">
        <f t="shared" si="7"/>
        <v>5020.2107079416328</v>
      </c>
      <c r="G43" s="20">
        <f t="shared" si="8"/>
        <v>5020.8244272789725</v>
      </c>
      <c r="I43" s="2">
        <f t="shared" si="0"/>
        <v>2.3202059580453351</v>
      </c>
      <c r="J43" s="2">
        <f t="shared" si="1"/>
        <v>0.61371933733971673</v>
      </c>
      <c r="K43" s="2">
        <f t="shared" si="9"/>
        <v>2.9339252953850519</v>
      </c>
      <c r="L43" s="2">
        <f t="shared" si="19"/>
        <v>99.071034561023225</v>
      </c>
      <c r="N43" s="21"/>
      <c r="O43" s="18"/>
      <c r="P43" s="22"/>
      <c r="V43" s="2"/>
      <c r="W43" s="2"/>
      <c r="X43" s="2"/>
      <c r="Y43" s="2"/>
      <c r="AA43" s="21"/>
      <c r="AB43" s="18"/>
      <c r="AC43" s="22"/>
      <c r="AI43" s="2"/>
      <c r="AJ43" s="2"/>
      <c r="AK43" s="2"/>
      <c r="AL43" s="2"/>
    </row>
    <row r="44" spans="1:38" x14ac:dyDescent="0.2">
      <c r="C44" s="2">
        <f>C43-B10</f>
        <v>78.246607282050718</v>
      </c>
      <c r="G44" s="2">
        <f>G43-F10</f>
        <v>20.824427278972507</v>
      </c>
    </row>
    <row r="45" spans="1:38" x14ac:dyDescent="0.2">
      <c r="F45" s="3" t="s">
        <v>12</v>
      </c>
      <c r="G45" s="2">
        <f>G44+C44</f>
        <v>99.071034561023225</v>
      </c>
    </row>
    <row r="46" spans="1:38" ht="15" customHeight="1" x14ac:dyDescent="0.2">
      <c r="A46" s="32" t="s">
        <v>18</v>
      </c>
      <c r="B46" s="32"/>
      <c r="C46" s="32"/>
      <c r="N46" s="32" t="s">
        <v>18</v>
      </c>
      <c r="O46" s="32"/>
      <c r="P46" s="32"/>
      <c r="AA46" s="32" t="s">
        <v>18</v>
      </c>
      <c r="AB46" s="32"/>
      <c r="AC46" s="32"/>
    </row>
    <row r="47" spans="1:38" x14ac:dyDescent="0.2">
      <c r="B47" s="6">
        <v>42815</v>
      </c>
      <c r="C47" s="2">
        <v>1.00045513</v>
      </c>
      <c r="O47" s="6"/>
      <c r="P47" s="2">
        <v>1.0004571</v>
      </c>
      <c r="AB47" s="6"/>
      <c r="AC47" s="2">
        <v>1.0004571</v>
      </c>
    </row>
    <row r="48" spans="1:38" x14ac:dyDescent="0.2">
      <c r="A48" s="1">
        <v>1</v>
      </c>
      <c r="B48" s="6">
        <v>42816</v>
      </c>
      <c r="C48" s="2">
        <v>1.0004561300000001</v>
      </c>
      <c r="N48" s="1">
        <v>1</v>
      </c>
      <c r="O48" s="6"/>
      <c r="P48" s="2">
        <v>1.0004571</v>
      </c>
      <c r="AA48" s="1">
        <v>1</v>
      </c>
      <c r="AB48" s="6"/>
      <c r="AC48" s="2">
        <v>1.0004571</v>
      </c>
    </row>
    <row r="49" spans="1:29" x14ac:dyDescent="0.2">
      <c r="A49" s="1">
        <v>2</v>
      </c>
      <c r="B49" s="6">
        <v>42817</v>
      </c>
      <c r="C49" s="2">
        <v>1.00045614</v>
      </c>
      <c r="N49" s="1">
        <v>2</v>
      </c>
      <c r="O49" s="6"/>
      <c r="P49" s="2">
        <v>1.0004571</v>
      </c>
      <c r="AA49" s="1">
        <v>2</v>
      </c>
      <c r="AB49" s="6"/>
      <c r="AC49" s="2">
        <v>1.0004571</v>
      </c>
    </row>
    <row r="50" spans="1:29" x14ac:dyDescent="0.2">
      <c r="A50" s="1">
        <v>3</v>
      </c>
      <c r="B50" s="6">
        <v>42818</v>
      </c>
      <c r="C50" s="2">
        <v>1.00045513</v>
      </c>
      <c r="N50" s="1">
        <v>3</v>
      </c>
      <c r="O50" s="6"/>
      <c r="P50" s="2">
        <v>1.0004571</v>
      </c>
      <c r="AA50" s="1">
        <v>3</v>
      </c>
      <c r="AB50" s="6"/>
      <c r="AC50" s="2">
        <v>1.0004571</v>
      </c>
    </row>
    <row r="51" spans="1:29" x14ac:dyDescent="0.2">
      <c r="A51" s="1">
        <v>4</v>
      </c>
      <c r="B51" s="6">
        <v>42819</v>
      </c>
      <c r="C51" s="2">
        <v>1.0004561300000001</v>
      </c>
      <c r="N51" s="1">
        <v>4</v>
      </c>
      <c r="O51" s="6"/>
      <c r="P51" s="2">
        <v>1.0004571</v>
      </c>
      <c r="AA51" s="1">
        <v>4</v>
      </c>
      <c r="AB51" s="6"/>
      <c r="AC51" s="2">
        <v>1.0004571</v>
      </c>
    </row>
    <row r="52" spans="1:29" x14ac:dyDescent="0.2">
      <c r="A52" s="1">
        <v>5</v>
      </c>
      <c r="B52" s="6">
        <v>42820</v>
      </c>
      <c r="C52" s="2">
        <v>1.0004561300000001</v>
      </c>
      <c r="N52" s="1">
        <v>5</v>
      </c>
      <c r="O52" s="6"/>
      <c r="P52" s="2">
        <v>1.0004571</v>
      </c>
      <c r="AA52" s="1">
        <v>5</v>
      </c>
      <c r="AB52" s="6"/>
      <c r="AC52" s="2">
        <v>1.0004571</v>
      </c>
    </row>
    <row r="53" spans="1:29" x14ac:dyDescent="0.2">
      <c r="A53" s="1">
        <v>6</v>
      </c>
      <c r="B53" s="6">
        <v>42821</v>
      </c>
      <c r="C53" s="2">
        <v>1.00045614</v>
      </c>
      <c r="N53" s="1">
        <v>6</v>
      </c>
      <c r="O53" s="6"/>
      <c r="P53" s="2">
        <v>1.0004571</v>
      </c>
      <c r="AA53" s="1">
        <v>6</v>
      </c>
      <c r="AB53" s="6"/>
      <c r="AC53" s="2">
        <v>1.0004571</v>
      </c>
    </row>
    <row r="54" spans="1:29" x14ac:dyDescent="0.2">
      <c r="A54" s="1">
        <v>7</v>
      </c>
      <c r="B54" s="6">
        <v>42822</v>
      </c>
      <c r="C54" s="2">
        <v>1.00045615</v>
      </c>
      <c r="N54" s="1">
        <v>7</v>
      </c>
      <c r="O54" s="6"/>
      <c r="P54" s="2">
        <v>1.0004571</v>
      </c>
      <c r="AA54" s="1">
        <v>7</v>
      </c>
      <c r="AB54" s="6"/>
      <c r="AC54" s="2">
        <v>1.0004571</v>
      </c>
    </row>
    <row r="55" spans="1:29" x14ac:dyDescent="0.2">
      <c r="A55" s="1">
        <v>8</v>
      </c>
      <c r="B55" s="6">
        <v>42823</v>
      </c>
      <c r="C55" s="2">
        <v>1.00045513</v>
      </c>
      <c r="N55" s="1">
        <v>8</v>
      </c>
      <c r="O55" s="6"/>
      <c r="P55" s="2">
        <v>1.0004571</v>
      </c>
      <c r="AA55" s="1">
        <v>8</v>
      </c>
      <c r="AB55" s="6"/>
      <c r="AC55" s="2">
        <v>1.0004571</v>
      </c>
    </row>
    <row r="56" spans="1:29" x14ac:dyDescent="0.2">
      <c r="A56" s="1">
        <v>9</v>
      </c>
      <c r="B56" s="6">
        <v>42824</v>
      </c>
      <c r="C56" s="2">
        <v>1.0004571</v>
      </c>
      <c r="N56" s="1">
        <v>9</v>
      </c>
      <c r="O56" s="6"/>
      <c r="P56" s="2">
        <v>1.0004571</v>
      </c>
      <c r="AA56" s="1">
        <v>9</v>
      </c>
      <c r="AB56" s="6"/>
      <c r="AC56" s="2">
        <v>1.0004571</v>
      </c>
    </row>
    <row r="57" spans="1:29" x14ac:dyDescent="0.2">
      <c r="A57" s="1">
        <v>10</v>
      </c>
      <c r="B57" s="6">
        <v>42825</v>
      </c>
      <c r="C57" s="2">
        <v>1.0004571</v>
      </c>
      <c r="N57" s="1">
        <v>10</v>
      </c>
      <c r="O57" s="6"/>
      <c r="P57" s="2">
        <v>1.0004571</v>
      </c>
      <c r="AA57" s="1">
        <v>10</v>
      </c>
      <c r="AB57" s="6"/>
      <c r="AC57" s="2">
        <v>1.0004571</v>
      </c>
    </row>
    <row r="58" spans="1:29" x14ac:dyDescent="0.2">
      <c r="A58" s="1">
        <v>11</v>
      </c>
      <c r="B58" s="6">
        <v>42826</v>
      </c>
      <c r="C58" s="2">
        <v>1.0004571</v>
      </c>
      <c r="N58" s="1">
        <v>11</v>
      </c>
      <c r="O58" s="6"/>
      <c r="P58" s="2">
        <v>1.0004571</v>
      </c>
      <c r="AA58" s="1">
        <v>11</v>
      </c>
      <c r="AB58" s="6"/>
      <c r="AC58" s="2">
        <v>1.0004571</v>
      </c>
    </row>
    <row r="59" spans="1:29" x14ac:dyDescent="0.2">
      <c r="A59" s="1">
        <v>12</v>
      </c>
      <c r="B59" s="6">
        <v>42827</v>
      </c>
      <c r="C59" s="2">
        <v>1.0004571</v>
      </c>
      <c r="N59" s="1">
        <v>12</v>
      </c>
      <c r="O59" s="6"/>
      <c r="P59" s="2">
        <v>1.0004571</v>
      </c>
      <c r="AA59" s="1">
        <v>12</v>
      </c>
      <c r="AB59" s="6"/>
      <c r="AC59" s="2">
        <v>1.0004571</v>
      </c>
    </row>
    <row r="60" spans="1:29" x14ac:dyDescent="0.2">
      <c r="A60" s="1">
        <v>13</v>
      </c>
      <c r="B60" s="6">
        <v>42828</v>
      </c>
      <c r="C60" s="2">
        <v>1.0004571</v>
      </c>
      <c r="N60" s="1">
        <v>13</v>
      </c>
      <c r="O60" s="6"/>
      <c r="P60" s="2">
        <v>1.0004571</v>
      </c>
      <c r="AA60" s="1">
        <v>13</v>
      </c>
      <c r="AB60" s="6"/>
      <c r="AC60" s="2">
        <v>1.0004571</v>
      </c>
    </row>
    <row r="61" spans="1:29" x14ac:dyDescent="0.2">
      <c r="A61" s="1">
        <v>14</v>
      </c>
      <c r="B61" s="6">
        <v>42829</v>
      </c>
      <c r="C61" s="2">
        <v>1.0004571</v>
      </c>
      <c r="N61" s="1">
        <v>14</v>
      </c>
      <c r="O61" s="6"/>
      <c r="P61" s="2">
        <v>1.0004571</v>
      </c>
      <c r="AA61" s="1">
        <v>14</v>
      </c>
      <c r="AB61" s="6"/>
      <c r="AC61" s="2">
        <v>1.0004571</v>
      </c>
    </row>
    <row r="62" spans="1:29" x14ac:dyDescent="0.2">
      <c r="A62" s="1">
        <v>15</v>
      </c>
      <c r="B62" s="6">
        <v>42830</v>
      </c>
      <c r="C62" s="2">
        <v>1.0004571</v>
      </c>
      <c r="N62" s="1">
        <v>15</v>
      </c>
      <c r="O62" s="6"/>
      <c r="P62" s="2">
        <v>1.0004571</v>
      </c>
      <c r="AA62" s="1">
        <v>15</v>
      </c>
      <c r="AB62" s="6"/>
      <c r="AC62" s="2">
        <v>1.0004571</v>
      </c>
    </row>
    <row r="63" spans="1:29" x14ac:dyDescent="0.2">
      <c r="A63" s="1">
        <v>16</v>
      </c>
      <c r="B63" s="6">
        <v>42831</v>
      </c>
      <c r="C63" s="2">
        <v>1.0004571</v>
      </c>
      <c r="N63" s="1">
        <v>16</v>
      </c>
      <c r="O63" s="6"/>
      <c r="P63" s="2">
        <v>1.0004571</v>
      </c>
      <c r="AA63" s="1">
        <v>16</v>
      </c>
      <c r="AB63" s="6"/>
      <c r="AC63" s="2">
        <v>1.0004571</v>
      </c>
    </row>
    <row r="64" spans="1:29" x14ac:dyDescent="0.2">
      <c r="A64" s="1">
        <v>17</v>
      </c>
      <c r="B64" s="6">
        <v>42832</v>
      </c>
      <c r="C64" s="2">
        <v>1.0004571</v>
      </c>
      <c r="N64" s="1">
        <v>17</v>
      </c>
      <c r="O64" s="6"/>
      <c r="P64" s="2">
        <v>1.0004571</v>
      </c>
      <c r="AA64" s="1">
        <v>17</v>
      </c>
      <c r="AB64" s="6"/>
      <c r="AC64" s="2">
        <v>1.0004571</v>
      </c>
    </row>
    <row r="65" spans="1:29" x14ac:dyDescent="0.2">
      <c r="A65" s="1">
        <v>18</v>
      </c>
      <c r="B65" s="6">
        <v>42833</v>
      </c>
      <c r="C65" s="2">
        <v>1.0004571</v>
      </c>
      <c r="N65" s="1">
        <v>18</v>
      </c>
      <c r="O65" s="6"/>
      <c r="P65" s="2">
        <v>1.0004571</v>
      </c>
      <c r="AA65" s="1">
        <v>18</v>
      </c>
      <c r="AB65" s="6"/>
      <c r="AC65" s="2">
        <v>1.0004571</v>
      </c>
    </row>
    <row r="66" spans="1:29" x14ac:dyDescent="0.2">
      <c r="A66" s="1">
        <v>19</v>
      </c>
      <c r="B66" s="6">
        <v>42834</v>
      </c>
      <c r="C66" s="2">
        <v>1.0004571</v>
      </c>
      <c r="N66" s="1">
        <v>19</v>
      </c>
      <c r="O66" s="6"/>
      <c r="P66" s="2">
        <v>1.0004571</v>
      </c>
      <c r="AA66" s="1">
        <v>19</v>
      </c>
      <c r="AB66" s="6"/>
      <c r="AC66" s="2">
        <v>1.0004571</v>
      </c>
    </row>
    <row r="67" spans="1:29" x14ac:dyDescent="0.2">
      <c r="A67" s="1">
        <v>20</v>
      </c>
      <c r="B67" s="6">
        <v>42835</v>
      </c>
      <c r="C67" s="2">
        <v>1.0004571</v>
      </c>
      <c r="N67" s="1">
        <v>20</v>
      </c>
      <c r="O67" s="6"/>
      <c r="P67" s="2">
        <v>1.0004571</v>
      </c>
      <c r="AA67" s="1">
        <v>20</v>
      </c>
      <c r="AB67" s="6"/>
      <c r="AC67" s="2">
        <v>1.0004571</v>
      </c>
    </row>
    <row r="68" spans="1:29" x14ac:dyDescent="0.2">
      <c r="A68" s="1">
        <v>21</v>
      </c>
      <c r="B68" s="6">
        <v>42836</v>
      </c>
      <c r="C68" s="2">
        <v>1.0004571</v>
      </c>
      <c r="N68" s="1">
        <v>21</v>
      </c>
      <c r="O68" s="6"/>
      <c r="P68" s="2">
        <v>1.0004571</v>
      </c>
      <c r="AA68" s="1">
        <v>21</v>
      </c>
      <c r="AB68" s="6"/>
      <c r="AC68" s="2">
        <v>1.0004571</v>
      </c>
    </row>
    <row r="69" spans="1:29" x14ac:dyDescent="0.2">
      <c r="A69" s="1">
        <v>22</v>
      </c>
      <c r="B69" s="6">
        <v>42837</v>
      </c>
      <c r="C69" s="2">
        <v>1.0004571</v>
      </c>
      <c r="N69" s="1">
        <v>22</v>
      </c>
      <c r="O69" s="6"/>
      <c r="P69" s="2">
        <v>1.0004571</v>
      </c>
      <c r="AA69" s="1">
        <v>22</v>
      </c>
      <c r="AB69" s="6"/>
      <c r="AC69" s="2">
        <v>1.0004571</v>
      </c>
    </row>
    <row r="70" spans="1:29" x14ac:dyDescent="0.2">
      <c r="A70" s="1">
        <v>23</v>
      </c>
      <c r="B70" s="6">
        <v>42838</v>
      </c>
      <c r="C70" s="2">
        <v>1.0004571</v>
      </c>
      <c r="N70" s="1">
        <v>23</v>
      </c>
      <c r="O70" s="6"/>
      <c r="P70" s="2">
        <v>1.0004571</v>
      </c>
      <c r="AA70" s="1">
        <v>23</v>
      </c>
      <c r="AB70" s="6"/>
      <c r="AC70" s="2">
        <v>1.0004571</v>
      </c>
    </row>
    <row r="71" spans="1:29" x14ac:dyDescent="0.2">
      <c r="A71" s="1">
        <v>24</v>
      </c>
      <c r="B71" s="6">
        <v>42839</v>
      </c>
      <c r="C71" s="2">
        <v>1.0004571</v>
      </c>
      <c r="N71" s="1">
        <v>24</v>
      </c>
      <c r="O71" s="6"/>
      <c r="P71" s="2">
        <v>1.0004571</v>
      </c>
      <c r="AA71" s="1">
        <v>24</v>
      </c>
      <c r="AB71" s="6"/>
      <c r="AC71" s="2">
        <v>1.0004571</v>
      </c>
    </row>
    <row r="72" spans="1:29" x14ac:dyDescent="0.2">
      <c r="A72" s="1">
        <v>25</v>
      </c>
      <c r="B72" s="6">
        <v>42840</v>
      </c>
      <c r="C72" s="2">
        <v>1.0004571</v>
      </c>
      <c r="N72" s="1">
        <v>25</v>
      </c>
      <c r="O72" s="6"/>
      <c r="P72" s="2">
        <v>1.0004571</v>
      </c>
      <c r="AA72" s="1">
        <v>25</v>
      </c>
      <c r="AB72" s="6"/>
      <c r="AC72" s="2">
        <v>1.0004571</v>
      </c>
    </row>
    <row r="73" spans="1:29" x14ac:dyDescent="0.2">
      <c r="A73" s="1">
        <v>26</v>
      </c>
      <c r="B73" s="6">
        <v>42841</v>
      </c>
      <c r="C73" s="2">
        <v>1.0004571</v>
      </c>
      <c r="N73" s="1">
        <v>26</v>
      </c>
      <c r="O73" s="6"/>
      <c r="P73" s="2">
        <v>1.0004571</v>
      </c>
      <c r="AA73" s="1">
        <v>26</v>
      </c>
      <c r="AB73" s="6"/>
      <c r="AC73" s="2">
        <v>1.0004571</v>
      </c>
    </row>
    <row r="74" spans="1:29" x14ac:dyDescent="0.2">
      <c r="A74" s="1">
        <v>27</v>
      </c>
      <c r="B74" s="6">
        <v>42842</v>
      </c>
      <c r="C74" s="2">
        <v>1.0004571</v>
      </c>
      <c r="N74" s="1">
        <v>27</v>
      </c>
      <c r="O74" s="6"/>
      <c r="P74" s="2">
        <v>1.0004571</v>
      </c>
      <c r="AA74" s="1">
        <v>27</v>
      </c>
      <c r="AB74" s="6"/>
      <c r="AC74" s="2">
        <v>1.0004571</v>
      </c>
    </row>
    <row r="75" spans="1:29" x14ac:dyDescent="0.2">
      <c r="A75" s="1">
        <v>28</v>
      </c>
      <c r="B75" s="6">
        <v>42843</v>
      </c>
      <c r="C75" s="2">
        <v>1.0004571</v>
      </c>
      <c r="N75" s="1">
        <v>28</v>
      </c>
      <c r="O75" s="6"/>
      <c r="P75" s="2">
        <v>1.0004571</v>
      </c>
      <c r="AA75" s="1">
        <v>28</v>
      </c>
      <c r="AB75" s="6"/>
      <c r="AC75" s="2">
        <v>1.0004571</v>
      </c>
    </row>
    <row r="76" spans="1:29" x14ac:dyDescent="0.2">
      <c r="A76" s="1">
        <v>29</v>
      </c>
      <c r="B76" s="6">
        <v>42844</v>
      </c>
      <c r="C76" s="2">
        <v>1.0004571</v>
      </c>
      <c r="O76" s="6"/>
      <c r="AA76" s="1">
        <v>29</v>
      </c>
      <c r="AB76" s="6"/>
      <c r="AC76" s="2">
        <v>1.0004571</v>
      </c>
    </row>
    <row r="77" spans="1:29" x14ac:dyDescent="0.2">
      <c r="A77" s="1">
        <v>30</v>
      </c>
      <c r="B77" s="6">
        <v>42845</v>
      </c>
      <c r="C77" s="2">
        <v>1.0004571</v>
      </c>
      <c r="O77" s="6"/>
      <c r="AA77" s="1">
        <v>30</v>
      </c>
      <c r="AB77" s="6"/>
      <c r="AC77" s="2">
        <v>1.0004571</v>
      </c>
    </row>
    <row r="78" spans="1:29" x14ac:dyDescent="0.2">
      <c r="A78" s="1">
        <v>31</v>
      </c>
      <c r="B78" s="6">
        <v>42846</v>
      </c>
      <c r="C78" s="2">
        <v>1.0004571</v>
      </c>
      <c r="O78" s="6"/>
      <c r="AB78" s="6"/>
    </row>
    <row r="79" spans="1:29" x14ac:dyDescent="0.2">
      <c r="A79" s="1">
        <v>32</v>
      </c>
      <c r="B79" s="6">
        <v>42847</v>
      </c>
      <c r="C79" s="2">
        <v>1.0004571</v>
      </c>
      <c r="O79" s="6"/>
      <c r="AB79" s="6"/>
    </row>
    <row r="80" spans="1:29" x14ac:dyDescent="0.2">
      <c r="A80" s="1">
        <v>33</v>
      </c>
      <c r="B80" s="6">
        <v>42848</v>
      </c>
      <c r="C80" s="2">
        <v>1.0004571</v>
      </c>
      <c r="O80" s="6"/>
      <c r="AB80" s="6"/>
    </row>
    <row r="81" spans="1:28" x14ac:dyDescent="0.2">
      <c r="A81" s="1">
        <v>34</v>
      </c>
      <c r="B81" s="6">
        <v>42849</v>
      </c>
      <c r="C81" s="2">
        <v>1.0004571</v>
      </c>
      <c r="O81" s="6"/>
      <c r="AB81" s="6"/>
    </row>
  </sheetData>
  <mergeCells count="16">
    <mergeCell ref="F4:P4"/>
    <mergeCell ref="F1:P1"/>
    <mergeCell ref="F2:P2"/>
    <mergeCell ref="F3:P3"/>
    <mergeCell ref="A8:C8"/>
    <mergeCell ref="E8:G8"/>
    <mergeCell ref="I8:L8"/>
    <mergeCell ref="AA8:AC8"/>
    <mergeCell ref="AE8:AG8"/>
    <mergeCell ref="AI8:AL8"/>
    <mergeCell ref="AA46:AC46"/>
    <mergeCell ref="A46:C46"/>
    <mergeCell ref="N8:P8"/>
    <mergeCell ref="N46:P46"/>
    <mergeCell ref="V8:Y8"/>
    <mergeCell ref="R8:T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SAC - Juro Fixo+CDI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Jose.Paludo</dc:creator>
  <cp:lastModifiedBy>Notebook</cp:lastModifiedBy>
  <dcterms:created xsi:type="dcterms:W3CDTF">2017-03-31T16:43:32Z</dcterms:created>
  <dcterms:modified xsi:type="dcterms:W3CDTF">2017-05-02T23:55:47Z</dcterms:modified>
</cp:coreProperties>
</file>