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231" firstSheet="0" activeTab="0"/>
  </bookViews>
  <sheets>
    <sheet name="Plan1" sheetId="1" state="visible" r:id="rId2"/>
    <sheet name="Plan2" sheetId="2" state="visible" r:id="rId3"/>
    <sheet name="Plan3" sheetId="3" state="visible" r:id="rId4"/>
  </sheets>
  <calcPr iterateCount="100" refMode="A1" iterate="false" iterateDelta="0.0001"/>
</workbook>
</file>

<file path=xl/sharedStrings.xml><?xml version="1.0" encoding="utf-8"?>
<sst xmlns="http://schemas.openxmlformats.org/spreadsheetml/2006/main" count="34" uniqueCount="34">
  <si>
    <t>Cálculo Desoneração</t>
  </si>
  <si>
    <t>Competência 08/2012</t>
  </si>
  <si>
    <r>
      <t>Base Colaboradores</t>
    </r>
    <r>
      <rPr>
        <sz val="11"/>
        <color rgb="FF558ED5"/>
        <rFont val="Calibri"/>
        <family val="2"/>
        <charset val="1"/>
      </rPr>
      <t>(A)</t>
    </r>
  </si>
  <si>
    <r>
      <t>Base Diretores/terceiros</t>
    </r>
    <r>
      <rPr>
        <sz val="11"/>
        <color rgb="FF558ED5"/>
        <rFont val="Calibri"/>
        <family val="2"/>
        <charset val="1"/>
      </rPr>
      <t>(B)</t>
    </r>
  </si>
  <si>
    <r>
      <t>Base 13º salário (onerada)</t>
    </r>
    <r>
      <rPr>
        <b val="true"/>
        <sz val="11"/>
        <color rgb="FF558ED5"/>
        <rFont val="Calibri"/>
        <family val="2"/>
        <charset val="1"/>
      </rPr>
      <t>( C)</t>
    </r>
  </si>
  <si>
    <t>avos até xx/yyyy quando a desoneração começou durante o ano.</t>
  </si>
  <si>
    <r>
      <t>Base 13º salário (desonerada)</t>
    </r>
    <r>
      <rPr>
        <b val="true"/>
        <sz val="11"/>
        <color rgb="FF558ED5"/>
        <rFont val="Calibri"/>
        <family val="2"/>
        <charset val="1"/>
      </rPr>
      <t>(D)</t>
    </r>
  </si>
  <si>
    <t>avos a partir de zz/yyyy</t>
  </si>
  <si>
    <r>
      <t>TOTAL Base Colaboradores /Diretores</t>
    </r>
    <r>
      <rPr>
        <b val="true"/>
        <sz val="11"/>
        <color rgb="FF558ED5"/>
        <rFont val="Calibri"/>
        <family val="2"/>
        <charset val="1"/>
      </rPr>
      <t>(A+B)</t>
    </r>
  </si>
  <si>
    <t>Receita Bruta (E)</t>
  </si>
  <si>
    <t>Outras Ativ. (F)</t>
  </si>
  <si>
    <t>Receita Bruta (G) Acumulada</t>
  </si>
  <si>
    <t>Outras Ativ. (H) Acumulada</t>
  </si>
  <si>
    <t>Razão (F/E) Mês</t>
  </si>
  <si>
    <t>Valor Parte Empresa 20% normal</t>
  </si>
  <si>
    <t>Razão (H/G)  13º receita acumulada</t>
  </si>
  <si>
    <t>Valor Parte Empresa com desoneração</t>
  </si>
  <si>
    <t>--&gt; valor dos 20% * razão das receitas</t>
  </si>
  <si>
    <t>Valor Parte Empresa 13º onerado</t>
  </si>
  <si>
    <t>--&gt;  base dos avos 13º até 07/2012 * 20%</t>
  </si>
  <si>
    <t>Valor Parte Empresa 13º com desoneração</t>
  </si>
  <si>
    <t>--&gt; base dos avos 13º de 08/2012 em diante *20% *razão</t>
  </si>
  <si>
    <t>Total Parte Empresa</t>
  </si>
  <si>
    <t>Exemplo de como desmembramos a Base de 13ºSalário:</t>
  </si>
  <si>
    <t>Colaboradores</t>
  </si>
  <si>
    <t>Data Demissão</t>
  </si>
  <si>
    <t>Total Avos Recebidos</t>
  </si>
  <si>
    <t>Base Total</t>
  </si>
  <si>
    <t>Parte Onerada</t>
  </si>
  <si>
    <t>Parte Desonerada</t>
  </si>
  <si>
    <t>Avos até 07/2012</t>
  </si>
  <si>
    <t>Avos de 08/2012</t>
  </si>
  <si>
    <t>13/12 avos</t>
  </si>
  <si>
    <t>Total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</si>
</sst>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_(* #,##0.00_);_(* \(#,##0.00\);_(* \-??_);_(@_)"/>
    <numFmt numFmtId="166" formatCode="MMM/YY"/>
    <numFmt numFmtId="167" formatCode="_(* #,##0.0000_);_(* \(#,##0.0000\);_(* \-????_);_(@_)"/>
    <numFmt numFmtId="168" formatCode="_(* #,##0.00000_);_(* \(#,##0.00000\);_(* \-?????_);_(@_)"/>
    <numFmt numFmtId="169" formatCode="D/M/YYYY"/>
  </numFmts>
  <fonts count="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sz val="11"/>
      <color rgb="FF558ED5"/>
      <name val="Calibri"/>
      <family val="2"/>
      <charset val="1"/>
    </font>
    <font>
      <b val="true"/>
      <sz val="11"/>
      <color rgb="FF558ED5"/>
      <name val="Calibri"/>
      <family val="2"/>
      <charset val="1"/>
    </font>
    <font>
      <b val="true"/>
      <sz val="11"/>
      <color rgb="FFFF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A6A6A6"/>
        <bgColor rgb="FFC0C0C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7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58ED5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A1:F34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21" activeCellId="0" sqref="B21"/>
    </sheetView>
  </sheetViews>
  <sheetFormatPr defaultRowHeight="15"/>
  <cols>
    <col collapsed="false" hidden="false" max="1" min="1" style="0" width="40.280612244898"/>
    <col collapsed="false" hidden="false" max="2" min="2" style="0" width="14.280612244898"/>
    <col collapsed="false" hidden="false" max="3" min="3" style="0" width="22.7040816326531"/>
    <col collapsed="false" hidden="false" max="4" min="4" style="0" width="16"/>
    <col collapsed="false" hidden="false" max="5" min="5" style="0" width="16.2908163265306"/>
    <col collapsed="false" hidden="false" max="6" min="6" style="0" width="16.8571428571429"/>
    <col collapsed="false" hidden="false" max="1025" min="7" style="0" width="8.72959183673469"/>
  </cols>
  <sheetData>
    <row r="1" customFormat="false" ht="13.8" hidden="false" customHeight="false" outlineLevel="0" collapsed="false">
      <c r="A1" s="1" t="s">
        <v>0</v>
      </c>
      <c r="B1" s="1"/>
      <c r="C1" s="2"/>
    </row>
    <row r="2" customFormat="false" ht="15" hidden="false" customHeight="false" outlineLevel="0" collapsed="false">
      <c r="B2" s="2"/>
      <c r="C2" s="2"/>
    </row>
    <row r="3" customFormat="false" ht="15" hidden="false" customHeight="false" outlineLevel="0" collapsed="false">
      <c r="A3" s="3" t="s">
        <v>1</v>
      </c>
      <c r="B3" s="3"/>
      <c r="C3" s="4"/>
    </row>
    <row r="4" customFormat="false" ht="14.9" hidden="false" customHeight="false" outlineLevel="0" collapsed="false">
      <c r="A4" s="0" t="s">
        <v>2</v>
      </c>
      <c r="B4" s="2" t="n">
        <v>5000000</v>
      </c>
      <c r="C4" s="2"/>
    </row>
    <row r="5" customFormat="false" ht="15" hidden="false" customHeight="false" outlineLevel="0" collapsed="false">
      <c r="A5" s="0" t="s">
        <v>3</v>
      </c>
      <c r="B5" s="2"/>
      <c r="C5" s="2"/>
    </row>
    <row r="7" customFormat="false" ht="15" hidden="false" customHeight="false" outlineLevel="0" collapsed="false">
      <c r="A7" s="5" t="s">
        <v>4</v>
      </c>
      <c r="B7" s="6" t="n">
        <v>0</v>
      </c>
      <c r="C7" s="2" t="s">
        <v>5</v>
      </c>
    </row>
    <row r="8" customFormat="false" ht="15" hidden="false" customHeight="false" outlineLevel="0" collapsed="false">
      <c r="A8" s="5" t="s">
        <v>6</v>
      </c>
      <c r="B8" s="6" t="n">
        <v>1491</v>
      </c>
      <c r="C8" s="2" t="s">
        <v>7</v>
      </c>
    </row>
    <row r="9" customFormat="false" ht="15" hidden="false" customHeight="false" outlineLevel="0" collapsed="false">
      <c r="A9" s="5" t="s">
        <v>8</v>
      </c>
      <c r="B9" s="6" t="n">
        <f aca="false">B4+B5</f>
        <v>5000000</v>
      </c>
      <c r="C9" s="6"/>
    </row>
    <row r="10" customFormat="false" ht="15" hidden="false" customHeight="false" outlineLevel="0" collapsed="false">
      <c r="B10" s="2"/>
      <c r="C10" s="2"/>
    </row>
    <row r="11" customFormat="false" ht="15" hidden="false" customHeight="false" outlineLevel="0" collapsed="false">
      <c r="B11" s="2"/>
      <c r="C11" s="2"/>
    </row>
    <row r="12" customFormat="false" ht="15" hidden="false" customHeight="false" outlineLevel="0" collapsed="false">
      <c r="A12" s="0" t="s">
        <v>9</v>
      </c>
      <c r="B12" s="2" t="n">
        <v>23159762.16</v>
      </c>
      <c r="C12" s="2"/>
    </row>
    <row r="13" customFormat="false" ht="15" hidden="false" customHeight="false" outlineLevel="0" collapsed="false">
      <c r="A13" s="0" t="s">
        <v>10</v>
      </c>
      <c r="B13" s="2" t="n">
        <v>1159380.49</v>
      </c>
      <c r="C13" s="2"/>
    </row>
    <row r="14" customFormat="false" ht="15" hidden="false" customHeight="false" outlineLevel="0" collapsed="false">
      <c r="B14" s="2"/>
      <c r="C14" s="2"/>
    </row>
    <row r="15" customFormat="false" ht="15" hidden="false" customHeight="false" outlineLevel="0" collapsed="false">
      <c r="A15" s="0" t="s">
        <v>11</v>
      </c>
      <c r="B15" s="2" t="n">
        <v>367911414.9</v>
      </c>
      <c r="C15" s="2"/>
    </row>
    <row r="16" customFormat="false" ht="15" hidden="false" customHeight="false" outlineLevel="0" collapsed="false">
      <c r="A16" s="0" t="s">
        <v>12</v>
      </c>
      <c r="B16" s="2" t="n">
        <v>34272640.91</v>
      </c>
      <c r="C16" s="2"/>
    </row>
    <row r="17" customFormat="false" ht="15" hidden="false" customHeight="false" outlineLevel="0" collapsed="false">
      <c r="B17" s="2"/>
      <c r="C17" s="2"/>
    </row>
    <row r="18" customFormat="false" ht="15" hidden="false" customHeight="false" outlineLevel="0" collapsed="false">
      <c r="A18" s="7" t="s">
        <v>13</v>
      </c>
      <c r="B18" s="8" t="n">
        <f aca="false">B13/B12</f>
        <v>0.0500601207383038</v>
      </c>
      <c r="C18" s="2"/>
    </row>
    <row r="19" customFormat="false" ht="15" hidden="false" customHeight="false" outlineLevel="0" collapsed="false">
      <c r="A19" s="0" t="s">
        <v>14</v>
      </c>
      <c r="B19" s="2" t="n">
        <f aca="false">B9*0.2</f>
        <v>1000000</v>
      </c>
    </row>
    <row r="20" customFormat="false" ht="13.8" hidden="false" customHeight="false" outlineLevel="0" collapsed="false">
      <c r="A20" s="7" t="s">
        <v>15</v>
      </c>
      <c r="B20" s="9" t="n">
        <f aca="false">B16/B15</f>
        <v>0.0931546005967645</v>
      </c>
    </row>
    <row r="21" customFormat="false" ht="15" hidden="false" customHeight="false" outlineLevel="0" collapsed="false">
      <c r="A21" s="5" t="s">
        <v>16</v>
      </c>
      <c r="B21" s="6" t="n">
        <f aca="false">B19*B18</f>
        <v>50060.1207383038</v>
      </c>
      <c r="C21" s="0" t="s">
        <v>17</v>
      </c>
    </row>
    <row r="22" customFormat="false" ht="15" hidden="false" customHeight="false" outlineLevel="0" collapsed="false">
      <c r="A22" s="5" t="s">
        <v>18</v>
      </c>
      <c r="B22" s="6" t="n">
        <f aca="false">B7*0.2</f>
        <v>0</v>
      </c>
      <c r="C22" s="2" t="s">
        <v>19</v>
      </c>
    </row>
    <row r="23" customFormat="false" ht="15" hidden="false" customHeight="false" outlineLevel="0" collapsed="false">
      <c r="A23" s="5" t="s">
        <v>20</v>
      </c>
      <c r="B23" s="6" t="n">
        <f aca="false">(B8*0.2)*B20</f>
        <v>27.7787018979552</v>
      </c>
      <c r="C23" s="2" t="s">
        <v>21</v>
      </c>
    </row>
    <row r="24" customFormat="false" ht="15" hidden="false" customHeight="false" outlineLevel="0" collapsed="false">
      <c r="A24" s="10" t="s">
        <v>22</v>
      </c>
      <c r="B24" s="11" t="n">
        <f aca="false">B21+B22+B23</f>
        <v>50087.8994402018</v>
      </c>
      <c r="C24" s="2"/>
    </row>
    <row r="25" customFormat="false" ht="15" hidden="false" customHeight="false" outlineLevel="0" collapsed="false">
      <c r="B25" s="2"/>
      <c r="C25" s="2"/>
    </row>
    <row r="26" customFormat="false" ht="15" hidden="false" customHeight="false" outlineLevel="0" collapsed="false">
      <c r="B26" s="2"/>
      <c r="C26" s="2"/>
    </row>
    <row r="27" customFormat="false" ht="15" hidden="false" customHeight="false" outlineLevel="0" collapsed="false">
      <c r="B27" s="2"/>
      <c r="C27" s="2"/>
    </row>
    <row r="28" customFormat="false" ht="15" hidden="false" customHeight="false" outlineLevel="0" collapsed="false">
      <c r="A28" s="5" t="s">
        <v>23</v>
      </c>
      <c r="B28" s="2"/>
      <c r="C28" s="2"/>
    </row>
    <row r="29" customFormat="false" ht="15" hidden="false" customHeight="true" outlineLevel="0" collapsed="false">
      <c r="A29" s="12" t="s">
        <v>24</v>
      </c>
      <c r="B29" s="13" t="s">
        <v>25</v>
      </c>
      <c r="C29" s="13" t="s">
        <v>26</v>
      </c>
      <c r="D29" s="12" t="s">
        <v>27</v>
      </c>
      <c r="E29" s="14" t="s">
        <v>28</v>
      </c>
      <c r="F29" s="14" t="s">
        <v>29</v>
      </c>
    </row>
    <row r="30" customFormat="false" ht="13.8" hidden="false" customHeight="false" outlineLevel="0" collapsed="false">
      <c r="A30" s="12"/>
      <c r="B30" s="13"/>
      <c r="C30" s="13"/>
      <c r="D30" s="12"/>
      <c r="E30" s="14" t="s">
        <v>30</v>
      </c>
      <c r="F30" s="14" t="s">
        <v>31</v>
      </c>
    </row>
    <row r="31" customFormat="false" ht="15" hidden="false" customHeight="false" outlineLevel="0" collapsed="false">
      <c r="A31" s="15"/>
      <c r="B31" s="16" t="n">
        <v>41214</v>
      </c>
      <c r="C31" s="15" t="s">
        <v>32</v>
      </c>
      <c r="D31" s="17" t="n">
        <v>8613.58</v>
      </c>
      <c r="E31" s="17" t="n">
        <f aca="false">D31-F31</f>
        <v>4638.08153846154</v>
      </c>
      <c r="F31" s="17" t="n">
        <f aca="false">(D31/13)*6</f>
        <v>3975.49846153846</v>
      </c>
    </row>
    <row r="32" customFormat="false" ht="15" hidden="false" customHeight="false" outlineLevel="0" collapsed="false">
      <c r="A32" s="15"/>
      <c r="B32" s="16"/>
      <c r="C32" s="15"/>
      <c r="D32" s="17"/>
      <c r="E32" s="17"/>
      <c r="F32" s="17"/>
    </row>
    <row r="33" customFormat="false" ht="15" hidden="false" customHeight="false" outlineLevel="0" collapsed="false">
      <c r="A33" s="15"/>
      <c r="B33" s="16"/>
      <c r="C33" s="15"/>
      <c r="D33" s="17"/>
      <c r="E33" s="17"/>
      <c r="F33" s="17"/>
    </row>
    <row r="34" customFormat="false" ht="15" hidden="false" customHeight="false" outlineLevel="0" collapsed="false">
      <c r="A34" s="18" t="s">
        <v>33</v>
      </c>
      <c r="B34" s="16"/>
      <c r="C34" s="15"/>
      <c r="D34" s="17"/>
      <c r="E34" s="17" t="n">
        <f aca="false">SUM(E31:E33)</f>
        <v>4638.08153846154</v>
      </c>
      <c r="F34" s="17" t="n">
        <f aca="false">SUM(F31:F33)</f>
        <v>3975.49846153846</v>
      </c>
    </row>
  </sheetData>
  <mergeCells count="6">
    <mergeCell ref="A1:B1"/>
    <mergeCell ref="A3:B3"/>
    <mergeCell ref="A29:A30"/>
    <mergeCell ref="B29:B30"/>
    <mergeCell ref="C29:C30"/>
    <mergeCell ref="D29:D30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72959183673469"/>
  </cols>
  <sheetData/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72959183673469"/>
  </cols>
  <sheetData/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1389</TotalTime>
  <Application>LibreOffice/4.3.1.2$Windows_x86 LibreOffice_project/958349dc3b25111dbca392fbc281a05559ef6848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2012-08-16T19:59:33Z</dcterms:created>
  <dc:creator>gizele.salvalagio</dc:creator>
  <dc:language>pt-BR</dc:language>
  <dcterms:modified xsi:type="dcterms:W3CDTF">2015-01-13T16:38:38Z</dcterms:modified>
  <cp:revision>3</cp:revision>
</cp:coreProperties>
</file>